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ilippoattivissimo/Documents/Attivissimo/Cariche &amp; Commissioni/2016_Coordinatore CdS Ingegneria dei Sistemi Medicali/Pratiche Studenti/"/>
    </mc:Choice>
  </mc:AlternateContent>
  <xr:revisionPtr revIDLastSave="0" documentId="13_ncr:1_{7614E7A7-0EBC-7B40-992B-A2B846E95859}" xr6:coauthVersionLast="37" xr6:coauthVersionMax="37" xr10:uidLastSave="{00000000-0000-0000-0000-000000000000}"/>
  <bookViews>
    <workbookView xWindow="0" yWindow="440" windowWidth="33600" windowHeight="20560" xr2:uid="{00000000-000D-0000-FFFF-FFFF00000000}"/>
  </bookViews>
  <sheets>
    <sheet name="L3 Sistemi Medicali" sheetId="1" r:id="rId1"/>
  </sheets>
  <definedNames>
    <definedName name="_xlnm.Print_Area" localSheetId="0">'L3 Sistemi Medicali'!$A$1:$AH$151</definedName>
  </definedNames>
  <calcPr calcId="179021"/>
</workbook>
</file>

<file path=xl/calcChain.xml><?xml version="1.0" encoding="utf-8"?>
<calcChain xmlns="http://schemas.openxmlformats.org/spreadsheetml/2006/main">
  <c r="H36" i="1" l="1"/>
  <c r="E36" i="1"/>
  <c r="H77" i="1" l="1"/>
  <c r="E77" i="1"/>
  <c r="H65" i="1"/>
  <c r="E65" i="1"/>
  <c r="E24" i="1" l="1"/>
  <c r="I28" i="1"/>
  <c r="H46" i="1"/>
  <c r="E46" i="1"/>
  <c r="H55" i="1"/>
  <c r="E55" i="1"/>
  <c r="H94" i="1" l="1"/>
  <c r="I88" i="1" s="1"/>
  <c r="E94" i="1"/>
  <c r="H86" i="1"/>
  <c r="I79" i="1" s="1"/>
  <c r="E86" i="1"/>
  <c r="I67" i="1"/>
  <c r="I57" i="1" l="1"/>
  <c r="E14" i="1"/>
  <c r="H14" i="1"/>
  <c r="I3" i="1" s="1"/>
  <c r="H117" i="1" l="1"/>
  <c r="I117" i="1" s="1"/>
  <c r="E117" i="1"/>
  <c r="I116" i="1"/>
  <c r="I115" i="1"/>
  <c r="I114" i="1"/>
  <c r="I110" i="1"/>
  <c r="I111" i="1"/>
  <c r="I112" i="1"/>
  <c r="I109" i="1"/>
  <c r="H107" i="1"/>
  <c r="I98" i="1" s="1"/>
  <c r="E107" i="1"/>
  <c r="I48" i="1"/>
  <c r="E96" i="1"/>
  <c r="H24" i="1"/>
  <c r="E26" i="1"/>
  <c r="E119" i="1" l="1"/>
  <c r="I38" i="1"/>
  <c r="H96" i="1"/>
  <c r="I96" i="1" s="1"/>
  <c r="I16" i="1"/>
  <c r="H26" i="1"/>
  <c r="I26" i="1" l="1"/>
  <c r="H119" i="1"/>
  <c r="I119" i="1" s="1"/>
</calcChain>
</file>

<file path=xl/sharedStrings.xml><?xml version="1.0" encoding="utf-8"?>
<sst xmlns="http://schemas.openxmlformats.org/spreadsheetml/2006/main" count="105" uniqueCount="97">
  <si>
    <t>Caratterizzanti</t>
  </si>
  <si>
    <t xml:space="preserve">MAT/05 </t>
  </si>
  <si>
    <t xml:space="preserve">Analisi matematica </t>
  </si>
  <si>
    <t>MAT/03</t>
  </si>
  <si>
    <t xml:space="preserve">ING-INF/05 </t>
  </si>
  <si>
    <t xml:space="preserve">FIS/01 </t>
  </si>
  <si>
    <t>ING-INF/07</t>
  </si>
  <si>
    <t>ING-IND/31</t>
  </si>
  <si>
    <t>ING-INF/04</t>
  </si>
  <si>
    <t>ING-INF/02</t>
  </si>
  <si>
    <t>ING-INF/01 Elettronica</t>
  </si>
  <si>
    <t>ING-INF/03 Telecomunicazioni</t>
  </si>
  <si>
    <t>SSD</t>
  </si>
  <si>
    <t>Matematica, informatica e statistica</t>
  </si>
  <si>
    <t>Fond.informatica</t>
  </si>
  <si>
    <t xml:space="preserve">di base </t>
  </si>
  <si>
    <t xml:space="preserve">Esito </t>
  </si>
  <si>
    <t>Fisica e Chimica</t>
  </si>
  <si>
    <t>Tot fisica chimica</t>
  </si>
  <si>
    <t>Tot mat., inf., stat.</t>
  </si>
  <si>
    <t>AD 
(Ambito Disciplinare)</t>
  </si>
  <si>
    <t>Ingegneria Elettronica</t>
  </si>
  <si>
    <t>Fondamenti di elettronica</t>
  </si>
  <si>
    <t>Tot. Ing.elettronica</t>
  </si>
  <si>
    <t>Ingegneria Informatica</t>
  </si>
  <si>
    <t>ING-INF/05</t>
  </si>
  <si>
    <t>Tot. Ing informatica</t>
  </si>
  <si>
    <t>Ingegneria Telecomunicazioni</t>
  </si>
  <si>
    <t>Tot. Ing telecomunicazioni</t>
  </si>
  <si>
    <t>Tot. Cartterizzanti</t>
  </si>
  <si>
    <t xml:space="preserve">Tot. di base </t>
  </si>
  <si>
    <t>Affini e integrative</t>
  </si>
  <si>
    <t>CHIM/07 </t>
  </si>
  <si>
    <t>ING-IND/35</t>
  </si>
  <si>
    <t xml:space="preserve">Altre </t>
  </si>
  <si>
    <t>ulteriori attività formative</t>
  </si>
  <si>
    <t xml:space="preserve">abilità informatiche </t>
  </si>
  <si>
    <t>Ulteriori conoscenze linguistiche</t>
  </si>
  <si>
    <t xml:space="preserve">Tirocini formativi e di orientamento </t>
  </si>
  <si>
    <t xml:space="preserve">Altre conoscenze utili per l'inserimento nel mondo
del lavoro </t>
  </si>
  <si>
    <t>Economia e organiz. aziendale</t>
  </si>
  <si>
    <t>lingua straniera</t>
  </si>
  <si>
    <t xml:space="preserve">prova finale </t>
  </si>
  <si>
    <t>Tot. Altre</t>
  </si>
  <si>
    <t>TOTALE CREDITI</t>
  </si>
  <si>
    <t xml:space="preserve">a scelta </t>
  </si>
  <si>
    <t>FIS/01</t>
  </si>
  <si>
    <t>ING-INF/01</t>
  </si>
  <si>
    <t>CFU da REGOLAMENTO DIDATTICO</t>
  </si>
  <si>
    <t>CFU 
Piano di studi personalizzato</t>
  </si>
  <si>
    <t>Min-Max
DA ORDINAMENTO DIDATTICO</t>
  </si>
  <si>
    <t>DISCIPLINA</t>
  </si>
  <si>
    <t>AF
ATTIVITA' FORMATIVA</t>
  </si>
  <si>
    <t>Geometria e algebra</t>
  </si>
  <si>
    <t>Fisica Generale I</t>
  </si>
  <si>
    <t>Fisica Generale II</t>
  </si>
  <si>
    <t>Informatica</t>
  </si>
  <si>
    <t>Tot. Ing dell'automazione</t>
  </si>
  <si>
    <t>Ingegneria dell'Automazione</t>
  </si>
  <si>
    <t>ING-IND/13</t>
  </si>
  <si>
    <t>Fondamenti di Automazione</t>
  </si>
  <si>
    <r>
      <rPr>
        <sz val="9.5"/>
        <color theme="1"/>
        <rFont val="Arial"/>
        <family val="2"/>
      </rPr>
      <t>Ingegneria della sicurezza e protezione dell'informazione</t>
    </r>
    <r>
      <rPr>
        <b/>
        <sz val="9.5"/>
        <color theme="1"/>
        <rFont val="Arial"/>
        <family val="2"/>
      </rPr>
      <t xml:space="preserve"> </t>
    </r>
  </si>
  <si>
    <t>Circuiti elettrici</t>
  </si>
  <si>
    <t>Misure e sicurezza elettrica</t>
  </si>
  <si>
    <t>Tot. Ing della sic.e protez. Inf.</t>
  </si>
  <si>
    <t>Ingegneria Biomedica</t>
  </si>
  <si>
    <t>Tot. Ing Biomedica</t>
  </si>
  <si>
    <t>Strumentazione biomedicale</t>
  </si>
  <si>
    <t>Bioinformatica e big data analytics</t>
  </si>
  <si>
    <t>ING-IND/34</t>
  </si>
  <si>
    <t>ING-INF/06</t>
  </si>
  <si>
    <t>Ingegneria Gestionale</t>
  </si>
  <si>
    <t>Tot. Ing. Gestionale</t>
  </si>
  <si>
    <t xml:space="preserve">Fisiologia </t>
  </si>
  <si>
    <t>BIO/09</t>
  </si>
  <si>
    <t xml:space="preserve">Biochimica </t>
  </si>
  <si>
    <t>BIO/10</t>
  </si>
  <si>
    <t>Anatomia Umana</t>
  </si>
  <si>
    <t>BIO/16</t>
  </si>
  <si>
    <t>BIO/17</t>
  </si>
  <si>
    <t>Citologia e Istologia</t>
  </si>
  <si>
    <t>ING-IND/06</t>
  </si>
  <si>
    <t>FIS/07</t>
  </si>
  <si>
    <t>Interaz. radiaz.con la materia bio.</t>
  </si>
  <si>
    <t>MAT/06</t>
  </si>
  <si>
    <t>MAT/08</t>
  </si>
  <si>
    <t>Chimica</t>
  </si>
  <si>
    <t>ING-INF/03</t>
  </si>
  <si>
    <t>ING-IND/32</t>
  </si>
  <si>
    <t>ING-IND/16</t>
  </si>
  <si>
    <t>ING-IND/14</t>
  </si>
  <si>
    <t>ING-IND/15</t>
  </si>
  <si>
    <t>ING-IND/33</t>
  </si>
  <si>
    <t>Campi elett.: Esposizioni radiazioni non ionizzanti</t>
  </si>
  <si>
    <t>Campi elett.:Teoria Segnali biomedici</t>
  </si>
  <si>
    <t>Principi ed appl. di ing. Meccanica: Biofluidodinamica</t>
  </si>
  <si>
    <t>Principi ed appl. di ing.meccanica: Dispositivi Sistemi Meccanici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</si>
</sst>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9.5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.5"/>
      <color rgb="FF000000"/>
      <name val="Arial"/>
      <family val="2"/>
    </font>
    <font>
      <b/>
      <sz val="9.5"/>
      <color theme="1"/>
      <name val="Arial"/>
      <family val="2"/>
    </font>
    <font>
      <sz val="11"/>
      <color theme="3"/>
      <name val="Calibri"/>
      <family val="2"/>
      <scheme val="minor"/>
    </font>
    <font>
      <b/>
      <sz val="9.5"/>
      <color theme="3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Fill="1"/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Fill="1" applyBorder="1"/>
    <xf numFmtId="0" fontId="1" fillId="0" borderId="8" xfId="0" applyFont="1" applyBorder="1"/>
    <xf numFmtId="0" fontId="1" fillId="0" borderId="0" xfId="0" applyFont="1" applyFill="1" applyBorder="1" applyAlignment="1">
      <alignment horizontal="center"/>
    </xf>
    <xf numFmtId="0" fontId="1" fillId="0" borderId="10" xfId="0" applyFont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7" fillId="0" borderId="19" xfId="0" applyFont="1" applyBorder="1"/>
    <xf numFmtId="0" fontId="7" fillId="0" borderId="6" xfId="0" applyFont="1" applyFill="1" applyBorder="1"/>
    <xf numFmtId="0" fontId="11" fillId="0" borderId="6" xfId="0" applyFont="1" applyBorder="1"/>
    <xf numFmtId="0" fontId="10" fillId="0" borderId="12" xfId="0" applyFont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7" xfId="0" applyBorder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1" fillId="0" borderId="15" xfId="0" applyFont="1" applyFill="1" applyBorder="1" applyAlignment="1">
      <alignment horizontal="center"/>
    </xf>
    <xf numFmtId="0" fontId="8" fillId="0" borderId="15" xfId="0" applyFont="1" applyBorder="1"/>
    <xf numFmtId="0" fontId="1" fillId="0" borderId="15" xfId="0" applyFont="1" applyBorder="1"/>
    <xf numFmtId="0" fontId="8" fillId="4" borderId="26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/>
    </xf>
    <xf numFmtId="0" fontId="1" fillId="0" borderId="14" xfId="0" applyFont="1" applyFill="1" applyBorder="1"/>
    <xf numFmtId="0" fontId="2" fillId="0" borderId="32" xfId="0" applyFont="1" applyBorder="1"/>
    <xf numFmtId="0" fontId="9" fillId="0" borderId="8" xfId="0" applyFont="1" applyFill="1" applyBorder="1" applyAlignment="1">
      <alignment horizontal="left" vertical="top" wrapText="1"/>
    </xf>
    <xf numFmtId="0" fontId="7" fillId="0" borderId="35" xfId="0" applyFont="1" applyBorder="1"/>
    <xf numFmtId="0" fontId="3" fillId="0" borderId="31" xfId="0" applyFont="1" applyFill="1" applyBorder="1" applyAlignment="1">
      <alignment horizontal="left"/>
    </xf>
    <xf numFmtId="0" fontId="2" fillId="5" borderId="32" xfId="0" applyFont="1" applyFill="1" applyBorder="1"/>
    <xf numFmtId="0" fontId="2" fillId="5" borderId="0" xfId="0" applyFont="1" applyFill="1" applyBorder="1"/>
    <xf numFmtId="0" fontId="0" fillId="0" borderId="32" xfId="0" applyFont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5" borderId="36" xfId="0" applyFont="1" applyFill="1" applyBorder="1"/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2" fillId="0" borderId="36" xfId="0" applyFont="1" applyBorder="1"/>
    <xf numFmtId="0" fontId="1" fillId="0" borderId="32" xfId="0" applyFont="1" applyBorder="1"/>
    <xf numFmtId="0" fontId="0" fillId="0" borderId="32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8" fillId="4" borderId="42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43" xfId="0" applyFont="1" applyFill="1" applyBorder="1" applyAlignment="1">
      <alignment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top"/>
    </xf>
    <xf numFmtId="0" fontId="1" fillId="0" borderId="40" xfId="0" applyFont="1" applyBorder="1" applyAlignment="1">
      <alignment horizontal="center"/>
    </xf>
    <xf numFmtId="0" fontId="1" fillId="0" borderId="32" xfId="0" applyFont="1" applyBorder="1" applyAlignment="1">
      <alignment horizontal="center" vertical="top"/>
    </xf>
    <xf numFmtId="0" fontId="2" fillId="0" borderId="47" xfId="0" applyFont="1" applyBorder="1"/>
    <xf numFmtId="0" fontId="1" fillId="0" borderId="47" xfId="0" applyFont="1" applyBorder="1" applyAlignment="1">
      <alignment horizontal="center"/>
    </xf>
    <xf numFmtId="0" fontId="8" fillId="0" borderId="47" xfId="0" applyFont="1" applyBorder="1"/>
    <xf numFmtId="0" fontId="0" fillId="0" borderId="47" xfId="0" applyBorder="1" applyAlignment="1">
      <alignment horizontal="center"/>
    </xf>
    <xf numFmtId="0" fontId="7" fillId="0" borderId="31" xfId="0" applyFont="1" applyFill="1" applyBorder="1"/>
    <xf numFmtId="0" fontId="11" fillId="0" borderId="49" xfId="0" applyFont="1" applyBorder="1"/>
    <xf numFmtId="0" fontId="7" fillId="0" borderId="27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0" fillId="0" borderId="1" xfId="0" applyFill="1" applyBorder="1"/>
    <xf numFmtId="0" fontId="0" fillId="0" borderId="5" xfId="0" applyFill="1" applyBorder="1"/>
    <xf numFmtId="0" fontId="12" fillId="0" borderId="1" xfId="0" applyFont="1" applyFill="1" applyBorder="1"/>
    <xf numFmtId="0" fontId="0" fillId="0" borderId="21" xfId="0" applyFill="1" applyBorder="1"/>
    <xf numFmtId="0" fontId="2" fillId="0" borderId="1" xfId="0" applyFont="1" applyFill="1" applyBorder="1"/>
    <xf numFmtId="0" fontId="0" fillId="0" borderId="1" xfId="0" applyFill="1" applyBorder="1" applyAlignment="1">
      <alignment horizontal="left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Protection="1"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1" fillId="3" borderId="33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 applyProtection="1">
      <alignment horizontal="left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16" xfId="0" applyFill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6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1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left"/>
    </xf>
    <xf numFmtId="0" fontId="3" fillId="0" borderId="41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2" fillId="0" borderId="45" xfId="0" applyFont="1" applyBorder="1" applyAlignment="1">
      <alignment horizontal="left"/>
    </xf>
    <xf numFmtId="0" fontId="2" fillId="0" borderId="45" xfId="0" applyFont="1" applyBorder="1" applyAlignment="1" applyProtection="1">
      <alignment horizontal="left"/>
      <protection locked="0"/>
    </xf>
    <xf numFmtId="0" fontId="1" fillId="0" borderId="45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45" xfId="0" applyBorder="1" applyAlignment="1">
      <alignment horizontal="left" wrapText="1"/>
    </xf>
    <xf numFmtId="0" fontId="2" fillId="0" borderId="4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1" fillId="0" borderId="5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7" xfId="0" applyFont="1" applyBorder="1"/>
    <xf numFmtId="0" fontId="0" fillId="0" borderId="3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0" fontId="1" fillId="3" borderId="43" xfId="0" applyFont="1" applyFill="1" applyBorder="1" applyAlignment="1" applyProtection="1">
      <alignment horizontal="center"/>
      <protection locked="0"/>
    </xf>
    <xf numFmtId="0" fontId="4" fillId="3" borderId="43" xfId="0" applyFont="1" applyFill="1" applyBorder="1" applyAlignment="1" applyProtection="1">
      <alignment horizontal="center"/>
      <protection locked="0"/>
    </xf>
    <xf numFmtId="0" fontId="1" fillId="5" borderId="51" xfId="0" applyFont="1" applyFill="1" applyBorder="1" applyAlignment="1">
      <alignment horizontal="center"/>
    </xf>
    <xf numFmtId="0" fontId="1" fillId="5" borderId="5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3" borderId="53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1" fillId="4" borderId="31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5E4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1"/>
  <sheetViews>
    <sheetView showGridLines="0" tabSelected="1" view="pageLayout" topLeftCell="A57" zoomScaleNormal="100" zoomScaleSheetLayoutView="80" workbookViewId="0">
      <selection activeCell="D102" sqref="D102"/>
    </sheetView>
  </sheetViews>
  <sheetFormatPr baseColWidth="10" defaultColWidth="8.83203125" defaultRowHeight="15" x14ac:dyDescent="0.2"/>
  <cols>
    <col min="1" max="1" width="16.5" customWidth="1"/>
    <col min="2" max="2" width="28.1640625" customWidth="1"/>
    <col min="3" max="3" width="19.33203125" style="124" customWidth="1"/>
    <col min="4" max="4" width="28.83203125" style="1" customWidth="1"/>
    <col min="5" max="5" width="18.5" style="1" customWidth="1"/>
    <col min="6" max="6" width="15.83203125" style="2" customWidth="1"/>
    <col min="7" max="7" width="17.1640625" style="3" customWidth="1"/>
    <col min="8" max="8" width="26.5" style="1" customWidth="1"/>
    <col min="9" max="9" width="8.1640625" style="1" customWidth="1"/>
    <col min="10" max="10" width="7.1640625" style="46" customWidth="1"/>
    <col min="11" max="12" width="13.5" style="46" customWidth="1"/>
    <col min="13" max="14" width="8.83203125" style="10"/>
  </cols>
  <sheetData>
    <row r="1" spans="1:14" ht="16" thickBot="1" x14ac:dyDescent="0.25"/>
    <row r="2" spans="1:14" s="10" customFormat="1" ht="45.75" customHeight="1" thickBot="1" x14ac:dyDescent="0.25">
      <c r="A2" s="12" t="s">
        <v>52</v>
      </c>
      <c r="B2" s="12" t="s">
        <v>20</v>
      </c>
      <c r="C2" s="125" t="s">
        <v>12</v>
      </c>
      <c r="D2" s="79" t="s">
        <v>51</v>
      </c>
      <c r="E2" s="80" t="s">
        <v>48</v>
      </c>
      <c r="F2" s="215" t="s">
        <v>50</v>
      </c>
      <c r="G2" s="216"/>
      <c r="H2" s="11" t="s">
        <v>49</v>
      </c>
      <c r="I2" s="12" t="s">
        <v>16</v>
      </c>
      <c r="J2" s="47"/>
      <c r="K2" s="47"/>
      <c r="L2" s="47"/>
    </row>
    <row r="3" spans="1:14" ht="16" thickBot="1" x14ac:dyDescent="0.25">
      <c r="A3" s="190" t="s">
        <v>15</v>
      </c>
      <c r="B3" s="192" t="s">
        <v>13</v>
      </c>
      <c r="C3" s="126" t="s">
        <v>1</v>
      </c>
      <c r="D3" s="107" t="s">
        <v>2</v>
      </c>
      <c r="E3" s="73">
        <v>12</v>
      </c>
      <c r="F3" s="198">
        <v>24</v>
      </c>
      <c r="G3" s="198">
        <v>42</v>
      </c>
      <c r="H3" s="114"/>
      <c r="I3" s="219" t="str">
        <f>IF(OR(H14&lt;F3,H14&gt;G3),"no", "ok")</f>
        <v>no</v>
      </c>
      <c r="K3" s="47"/>
      <c r="L3" s="47"/>
    </row>
    <row r="4" spans="1:14" ht="16" thickBot="1" x14ac:dyDescent="0.25">
      <c r="A4" s="190"/>
      <c r="B4" s="193"/>
      <c r="C4" s="126" t="s">
        <v>3</v>
      </c>
      <c r="D4" s="107" t="s">
        <v>53</v>
      </c>
      <c r="E4" s="73">
        <v>6</v>
      </c>
      <c r="F4" s="199"/>
      <c r="G4" s="199"/>
      <c r="H4" s="114"/>
      <c r="I4" s="220"/>
      <c r="K4" s="47"/>
      <c r="L4" s="47"/>
    </row>
    <row r="5" spans="1:14" ht="16" thickBot="1" x14ac:dyDescent="0.25">
      <c r="A5" s="190"/>
      <c r="B5" s="193"/>
      <c r="C5" s="126" t="s">
        <v>4</v>
      </c>
      <c r="D5" s="107" t="s">
        <v>14</v>
      </c>
      <c r="E5" s="73">
        <v>6</v>
      </c>
      <c r="F5" s="199"/>
      <c r="G5" s="199"/>
      <c r="H5" s="114"/>
      <c r="I5" s="220"/>
      <c r="K5" s="47"/>
      <c r="L5" s="47"/>
    </row>
    <row r="6" spans="1:14" ht="16" thickBot="1" x14ac:dyDescent="0.25">
      <c r="A6" s="190"/>
      <c r="B6" s="193"/>
      <c r="C6" s="127" t="s">
        <v>84</v>
      </c>
      <c r="D6" s="113"/>
      <c r="E6" s="73"/>
      <c r="F6" s="199"/>
      <c r="G6" s="199"/>
      <c r="H6" s="114"/>
      <c r="I6" s="220"/>
      <c r="K6" s="47"/>
      <c r="L6" s="47"/>
    </row>
    <row r="7" spans="1:14" ht="16" thickBot="1" x14ac:dyDescent="0.25">
      <c r="A7" s="190"/>
      <c r="B7" s="193"/>
      <c r="C7" s="127" t="s">
        <v>85</v>
      </c>
      <c r="D7" s="113"/>
      <c r="E7" s="73"/>
      <c r="F7" s="199"/>
      <c r="G7" s="199"/>
      <c r="H7" s="114"/>
      <c r="I7" s="220"/>
      <c r="K7" s="47"/>
      <c r="L7" s="47"/>
    </row>
    <row r="8" spans="1:14" ht="16" thickBot="1" x14ac:dyDescent="0.25">
      <c r="A8" s="190"/>
      <c r="B8" s="193"/>
      <c r="C8" s="128"/>
      <c r="D8" s="113"/>
      <c r="E8" s="73"/>
      <c r="F8" s="199"/>
      <c r="G8" s="199"/>
      <c r="H8" s="114"/>
      <c r="I8" s="220"/>
      <c r="K8" s="47"/>
      <c r="L8" s="47"/>
    </row>
    <row r="9" spans="1:14" ht="16" thickBot="1" x14ac:dyDescent="0.25">
      <c r="A9" s="190"/>
      <c r="B9" s="193"/>
      <c r="C9" s="128"/>
      <c r="D9" s="113"/>
      <c r="E9" s="73"/>
      <c r="F9" s="199"/>
      <c r="G9" s="199"/>
      <c r="H9" s="114"/>
      <c r="I9" s="220"/>
      <c r="K9" s="47"/>
      <c r="L9" s="47"/>
    </row>
    <row r="10" spans="1:14" ht="16" thickBot="1" x14ac:dyDescent="0.25">
      <c r="A10" s="190"/>
      <c r="B10" s="193"/>
      <c r="C10" s="128"/>
      <c r="D10" s="113"/>
      <c r="E10" s="73"/>
      <c r="F10" s="199"/>
      <c r="G10" s="199"/>
      <c r="H10" s="114"/>
      <c r="I10" s="220"/>
      <c r="K10" s="47"/>
      <c r="L10" s="47"/>
    </row>
    <row r="11" spans="1:14" ht="16" thickBot="1" x14ac:dyDescent="0.25">
      <c r="A11" s="190"/>
      <c r="B11" s="193"/>
      <c r="C11" s="128"/>
      <c r="D11" s="113"/>
      <c r="E11" s="73"/>
      <c r="F11" s="199"/>
      <c r="G11" s="199"/>
      <c r="H11" s="114"/>
      <c r="I11" s="220"/>
      <c r="K11" s="47"/>
      <c r="L11" s="47"/>
    </row>
    <row r="12" spans="1:14" ht="16" thickBot="1" x14ac:dyDescent="0.25">
      <c r="A12" s="190"/>
      <c r="B12" s="193"/>
      <c r="C12" s="128"/>
      <c r="D12" s="113"/>
      <c r="E12" s="73"/>
      <c r="F12" s="199"/>
      <c r="G12" s="199"/>
      <c r="H12" s="114"/>
      <c r="I12" s="220"/>
      <c r="K12" s="47"/>
      <c r="L12" s="47"/>
    </row>
    <row r="13" spans="1:14" ht="16" thickBot="1" x14ac:dyDescent="0.25">
      <c r="A13" s="190"/>
      <c r="B13" s="194"/>
      <c r="C13" s="129"/>
      <c r="D13" s="113"/>
      <c r="E13" s="158"/>
      <c r="F13" s="199"/>
      <c r="G13" s="199"/>
      <c r="H13" s="159"/>
      <c r="I13" s="220"/>
      <c r="K13" s="47"/>
      <c r="L13" s="47"/>
    </row>
    <row r="14" spans="1:14" s="3" customFormat="1" ht="16" customHeight="1" thickBot="1" x14ac:dyDescent="0.25">
      <c r="A14" s="190"/>
      <c r="B14" s="17" t="s">
        <v>19</v>
      </c>
      <c r="C14" s="130"/>
      <c r="D14" s="8"/>
      <c r="E14" s="162">
        <f>SUM(E3:E13)</f>
        <v>24</v>
      </c>
      <c r="F14" s="164"/>
      <c r="G14" s="160"/>
      <c r="H14" s="163">
        <f>SUM(H3:H13)</f>
        <v>0</v>
      </c>
      <c r="I14" s="161"/>
      <c r="J14" s="48"/>
      <c r="K14" s="47"/>
      <c r="L14" s="47"/>
      <c r="M14" s="49"/>
      <c r="N14" s="49"/>
    </row>
    <row r="15" spans="1:14" ht="7.5" customHeight="1" thickBot="1" x14ac:dyDescent="0.25">
      <c r="A15" s="190"/>
      <c r="B15" s="13"/>
      <c r="C15" s="131"/>
      <c r="D15" s="5"/>
      <c r="E15" s="14"/>
      <c r="F15" s="8"/>
      <c r="G15" s="8"/>
      <c r="H15" s="4"/>
      <c r="I15" s="4"/>
      <c r="K15" s="47"/>
      <c r="L15" s="47"/>
    </row>
    <row r="16" spans="1:14" ht="16" thickBot="1" x14ac:dyDescent="0.25">
      <c r="A16" s="190"/>
      <c r="B16" s="192" t="s">
        <v>17</v>
      </c>
      <c r="C16" s="126" t="s">
        <v>5</v>
      </c>
      <c r="D16" s="107" t="s">
        <v>54</v>
      </c>
      <c r="E16" s="73">
        <v>6</v>
      </c>
      <c r="F16" s="202">
        <v>18</v>
      </c>
      <c r="G16" s="202">
        <v>30</v>
      </c>
      <c r="H16" s="114"/>
      <c r="I16" s="219" t="str">
        <f>IF(OR(H24&lt;F16,H24&gt;G16),"no", "ok")</f>
        <v>no</v>
      </c>
      <c r="K16" s="47"/>
      <c r="L16" s="47"/>
    </row>
    <row r="17" spans="1:14" ht="16" thickBot="1" x14ac:dyDescent="0.25">
      <c r="A17" s="190"/>
      <c r="B17" s="193"/>
      <c r="C17" s="126" t="s">
        <v>46</v>
      </c>
      <c r="D17" s="107" t="s">
        <v>55</v>
      </c>
      <c r="E17" s="72">
        <v>6</v>
      </c>
      <c r="F17" s="201"/>
      <c r="G17" s="201"/>
      <c r="H17" s="114"/>
      <c r="I17" s="220"/>
      <c r="K17" s="47"/>
      <c r="L17" s="47"/>
    </row>
    <row r="18" spans="1:14" ht="16" thickBot="1" x14ac:dyDescent="0.25">
      <c r="A18" s="190"/>
      <c r="B18" s="193"/>
      <c r="C18" s="132" t="s">
        <v>32</v>
      </c>
      <c r="D18" s="107" t="s">
        <v>86</v>
      </c>
      <c r="E18" s="73">
        <v>6</v>
      </c>
      <c r="F18" s="201"/>
      <c r="G18" s="201"/>
      <c r="H18" s="114"/>
      <c r="I18" s="220"/>
      <c r="K18" s="47"/>
      <c r="L18" s="47"/>
    </row>
    <row r="19" spans="1:14" ht="16" thickBot="1" x14ac:dyDescent="0.25">
      <c r="A19" s="190"/>
      <c r="B19" s="193"/>
      <c r="C19" s="128"/>
      <c r="D19" s="113"/>
      <c r="E19" s="73"/>
      <c r="F19" s="201"/>
      <c r="G19" s="201"/>
      <c r="H19" s="114"/>
      <c r="I19" s="220"/>
      <c r="K19" s="47"/>
      <c r="L19" s="47"/>
    </row>
    <row r="20" spans="1:14" ht="16" thickBot="1" x14ac:dyDescent="0.25">
      <c r="A20" s="190"/>
      <c r="B20" s="193"/>
      <c r="C20" s="128"/>
      <c r="D20" s="113"/>
      <c r="E20" s="73"/>
      <c r="F20" s="201"/>
      <c r="G20" s="201"/>
      <c r="H20" s="114"/>
      <c r="I20" s="220"/>
      <c r="K20" s="47"/>
      <c r="L20" s="47"/>
    </row>
    <row r="21" spans="1:14" ht="16" thickBot="1" x14ac:dyDescent="0.25">
      <c r="A21" s="190"/>
      <c r="B21" s="193"/>
      <c r="C21" s="128"/>
      <c r="D21" s="113"/>
      <c r="E21" s="73"/>
      <c r="F21" s="201"/>
      <c r="G21" s="201"/>
      <c r="H21" s="114"/>
      <c r="I21" s="220"/>
      <c r="K21" s="47"/>
      <c r="L21" s="47"/>
    </row>
    <row r="22" spans="1:14" ht="16" thickBot="1" x14ac:dyDescent="0.25">
      <c r="A22" s="190"/>
      <c r="B22" s="193"/>
      <c r="C22" s="128"/>
      <c r="D22" s="113"/>
      <c r="E22" s="73"/>
      <c r="F22" s="201"/>
      <c r="G22" s="201"/>
      <c r="H22" s="114"/>
      <c r="I22" s="220"/>
      <c r="K22" s="47"/>
      <c r="L22" s="47"/>
    </row>
    <row r="23" spans="1:14" ht="16" thickBot="1" x14ac:dyDescent="0.25">
      <c r="A23" s="191"/>
      <c r="B23" s="194"/>
      <c r="C23" s="129"/>
      <c r="D23" s="113"/>
      <c r="E23" s="73"/>
      <c r="F23" s="222"/>
      <c r="G23" s="222"/>
      <c r="H23" s="114"/>
      <c r="I23" s="220"/>
      <c r="K23" s="47"/>
      <c r="L23" s="47"/>
      <c r="M23" s="47"/>
    </row>
    <row r="24" spans="1:14" s="3" customFormat="1" x14ac:dyDescent="0.2">
      <c r="A24" s="18"/>
      <c r="B24" s="17" t="s">
        <v>18</v>
      </c>
      <c r="C24" s="133"/>
      <c r="D24" s="7"/>
      <c r="E24" s="70">
        <f>SUM(E16:E23)</f>
        <v>18</v>
      </c>
      <c r="F24" s="23"/>
      <c r="G24" s="23"/>
      <c r="H24" s="75">
        <f>SUM(H16:H23)</f>
        <v>0</v>
      </c>
      <c r="I24" s="24"/>
      <c r="J24" s="49"/>
      <c r="K24" s="47"/>
      <c r="L24" s="47"/>
      <c r="M24" s="49"/>
      <c r="N24" s="49"/>
    </row>
    <row r="25" spans="1:14" s="3" customFormat="1" ht="12.75" customHeight="1" thickBot="1" x14ac:dyDescent="0.25">
      <c r="A25" s="20"/>
      <c r="B25" s="17"/>
      <c r="C25" s="133"/>
      <c r="D25" s="7"/>
      <c r="E25" s="22"/>
      <c r="F25" s="21"/>
      <c r="G25" s="21"/>
      <c r="H25" s="21"/>
      <c r="I25" s="21"/>
      <c r="J25" s="48"/>
      <c r="K25" s="48"/>
      <c r="L25" s="47"/>
      <c r="M25" s="49"/>
      <c r="N25" s="49"/>
    </row>
    <row r="26" spans="1:14" ht="16.5" customHeight="1" thickBot="1" x14ac:dyDescent="0.25">
      <c r="A26" s="29" t="s">
        <v>30</v>
      </c>
      <c r="B26" s="30"/>
      <c r="C26" s="134"/>
      <c r="D26" s="31"/>
      <c r="E26" s="84">
        <f>E14+E24</f>
        <v>42</v>
      </c>
      <c r="F26" s="85">
        <v>42</v>
      </c>
      <c r="G26" s="85">
        <v>78</v>
      </c>
      <c r="H26" s="84">
        <f>H24+H14</f>
        <v>0</v>
      </c>
      <c r="I26" s="84" t="str">
        <f>IF(OR(H26&lt;F26,H26&gt;G26),"no", "ok")</f>
        <v>no</v>
      </c>
      <c r="J26" s="48"/>
      <c r="K26" s="48"/>
      <c r="L26" s="47"/>
    </row>
    <row r="27" spans="1:14" ht="16" thickBot="1" x14ac:dyDescent="0.25">
      <c r="A27" s="5"/>
      <c r="B27" s="9"/>
      <c r="C27" s="135"/>
      <c r="D27" s="81"/>
      <c r="E27" s="4"/>
      <c r="F27" s="82"/>
      <c r="G27" s="82"/>
      <c r="H27" s="83"/>
      <c r="I27" s="83"/>
      <c r="J27" s="19"/>
      <c r="K27" s="48"/>
      <c r="L27" s="47"/>
    </row>
    <row r="28" spans="1:14" ht="16" thickBot="1" x14ac:dyDescent="0.25">
      <c r="A28" s="212" t="s">
        <v>0</v>
      </c>
      <c r="B28" s="195" t="s">
        <v>21</v>
      </c>
      <c r="C28" s="132" t="s">
        <v>47</v>
      </c>
      <c r="D28" s="107" t="s">
        <v>22</v>
      </c>
      <c r="E28" s="72">
        <v>12</v>
      </c>
      <c r="F28" s="201">
        <v>12</v>
      </c>
      <c r="G28" s="201">
        <v>24</v>
      </c>
      <c r="H28" s="114"/>
      <c r="I28" s="220" t="str">
        <f>IF(OR(H36&lt;F28,H36&gt;G28),"no", "ok")</f>
        <v>no</v>
      </c>
      <c r="J28" s="48"/>
      <c r="K28" s="48"/>
      <c r="L28" s="47"/>
    </row>
    <row r="29" spans="1:14" x14ac:dyDescent="0.2">
      <c r="A29" s="213"/>
      <c r="B29" s="196"/>
      <c r="C29" s="128" t="s">
        <v>6</v>
      </c>
      <c r="D29" s="113"/>
      <c r="E29" s="72"/>
      <c r="F29" s="201"/>
      <c r="G29" s="201"/>
      <c r="H29" s="114"/>
      <c r="I29" s="220"/>
      <c r="J29" s="48"/>
      <c r="K29" s="48"/>
      <c r="L29" s="47"/>
    </row>
    <row r="30" spans="1:14" ht="16" thickBot="1" x14ac:dyDescent="0.25">
      <c r="A30" s="213"/>
      <c r="B30" s="221"/>
      <c r="C30" s="136"/>
      <c r="D30" s="113"/>
      <c r="E30" s="72"/>
      <c r="F30" s="201"/>
      <c r="G30" s="201"/>
      <c r="H30" s="114"/>
      <c r="I30" s="220"/>
      <c r="J30" s="48"/>
      <c r="K30" s="48"/>
      <c r="L30" s="47"/>
    </row>
    <row r="31" spans="1:14" ht="16" thickBot="1" x14ac:dyDescent="0.25">
      <c r="A31" s="213"/>
      <c r="B31" s="221"/>
      <c r="C31" s="137"/>
      <c r="D31" s="113"/>
      <c r="E31" s="72"/>
      <c r="F31" s="201"/>
      <c r="G31" s="201"/>
      <c r="H31" s="114"/>
      <c r="I31" s="220"/>
      <c r="J31" s="48"/>
      <c r="K31" s="48"/>
      <c r="L31" s="47"/>
    </row>
    <row r="32" spans="1:14" ht="16" thickBot="1" x14ac:dyDescent="0.25">
      <c r="A32" s="213"/>
      <c r="B32" s="221"/>
      <c r="C32" s="137"/>
      <c r="D32" s="113"/>
      <c r="E32" s="72"/>
      <c r="F32" s="201"/>
      <c r="G32" s="201"/>
      <c r="H32" s="114"/>
      <c r="I32" s="220"/>
      <c r="J32" s="48"/>
      <c r="K32" s="48"/>
      <c r="L32" s="47"/>
    </row>
    <row r="33" spans="1:12" ht="16" thickBot="1" x14ac:dyDescent="0.25">
      <c r="A33" s="213"/>
      <c r="B33" s="221"/>
      <c r="C33" s="137"/>
      <c r="D33" s="113"/>
      <c r="E33" s="72"/>
      <c r="F33" s="201"/>
      <c r="G33" s="201"/>
      <c r="H33" s="114"/>
      <c r="I33" s="220"/>
      <c r="J33" s="48"/>
      <c r="K33" s="48"/>
      <c r="L33" s="47"/>
    </row>
    <row r="34" spans="1:12" ht="16" thickBot="1" x14ac:dyDescent="0.25">
      <c r="A34" s="213"/>
      <c r="B34" s="221"/>
      <c r="C34" s="137"/>
      <c r="D34" s="113"/>
      <c r="E34" s="72"/>
      <c r="F34" s="201"/>
      <c r="G34" s="201"/>
      <c r="H34" s="114"/>
      <c r="I34" s="220"/>
      <c r="J34" s="48"/>
      <c r="K34" s="48"/>
      <c r="L34" s="47"/>
    </row>
    <row r="35" spans="1:12" ht="16" thickBot="1" x14ac:dyDescent="0.25">
      <c r="A35" s="213"/>
      <c r="B35" s="221" t="s">
        <v>10</v>
      </c>
      <c r="C35" s="137"/>
      <c r="D35" s="114"/>
      <c r="E35" s="158"/>
      <c r="F35" s="201"/>
      <c r="G35" s="201"/>
      <c r="H35" s="159"/>
      <c r="I35" s="220"/>
      <c r="J35" s="48"/>
      <c r="K35" s="48"/>
      <c r="L35" s="47"/>
    </row>
    <row r="36" spans="1:12" ht="14" customHeight="1" thickBot="1" x14ac:dyDescent="0.25">
      <c r="A36" s="213"/>
      <c r="B36" s="53" t="s">
        <v>23</v>
      </c>
      <c r="C36" s="133"/>
      <c r="D36" s="7"/>
      <c r="E36" s="167">
        <f>SUM(E28:E35)</f>
        <v>12</v>
      </c>
      <c r="F36" s="160"/>
      <c r="G36" s="94"/>
      <c r="H36" s="161">
        <f>SUM(H28:H35)</f>
        <v>0</v>
      </c>
      <c r="I36" s="94"/>
      <c r="J36" s="48"/>
      <c r="K36" s="48"/>
      <c r="L36" s="47"/>
    </row>
    <row r="37" spans="1:12" ht="12" customHeight="1" thickBot="1" x14ac:dyDescent="0.25">
      <c r="A37" s="213"/>
      <c r="B37" s="54"/>
      <c r="C37" s="138"/>
      <c r="D37" s="7"/>
      <c r="E37" s="71"/>
      <c r="F37" s="38"/>
      <c r="G37" s="39"/>
      <c r="H37" s="4"/>
      <c r="I37" s="16"/>
      <c r="J37" s="48"/>
      <c r="K37" s="48"/>
      <c r="L37" s="47"/>
    </row>
    <row r="38" spans="1:12" ht="16" thickBot="1" x14ac:dyDescent="0.25">
      <c r="A38" s="213"/>
      <c r="B38" s="195" t="s">
        <v>24</v>
      </c>
      <c r="C38" s="139" t="s">
        <v>8</v>
      </c>
      <c r="D38" s="113"/>
      <c r="E38" s="72"/>
      <c r="F38" s="202">
        <v>6</v>
      </c>
      <c r="G38" s="223">
        <v>12</v>
      </c>
      <c r="H38" s="114"/>
      <c r="I38" s="219" t="str">
        <f>IF(OR(H46&lt;F38,H46&gt;G38),"no", "ok")</f>
        <v>no</v>
      </c>
      <c r="J38" s="48"/>
      <c r="K38" s="48"/>
      <c r="L38" s="47"/>
    </row>
    <row r="39" spans="1:12" ht="16" thickBot="1" x14ac:dyDescent="0.25">
      <c r="A39" s="213"/>
      <c r="B39" s="196"/>
      <c r="C39" s="140" t="s">
        <v>25</v>
      </c>
      <c r="D39" s="107" t="s">
        <v>56</v>
      </c>
      <c r="E39" s="72">
        <v>6</v>
      </c>
      <c r="F39" s="201"/>
      <c r="G39" s="224"/>
      <c r="H39" s="114"/>
      <c r="I39" s="220"/>
      <c r="J39" s="48"/>
      <c r="K39" s="48"/>
      <c r="L39" s="47"/>
    </row>
    <row r="40" spans="1:12" ht="16" thickBot="1" x14ac:dyDescent="0.25">
      <c r="A40" s="213"/>
      <c r="B40" s="196"/>
      <c r="C40" s="140"/>
      <c r="D40" s="113"/>
      <c r="E40" s="72"/>
      <c r="F40" s="201"/>
      <c r="G40" s="224"/>
      <c r="H40" s="114"/>
      <c r="I40" s="220"/>
      <c r="J40" s="48"/>
      <c r="K40" s="48"/>
      <c r="L40" s="47"/>
    </row>
    <row r="41" spans="1:12" ht="16" thickBot="1" x14ac:dyDescent="0.25">
      <c r="A41" s="213"/>
      <c r="B41" s="196"/>
      <c r="C41" s="140"/>
      <c r="D41" s="113"/>
      <c r="E41" s="72"/>
      <c r="F41" s="201"/>
      <c r="G41" s="224"/>
      <c r="H41" s="114"/>
      <c r="I41" s="220"/>
      <c r="J41" s="48"/>
      <c r="K41" s="48"/>
      <c r="L41" s="47"/>
    </row>
    <row r="42" spans="1:12" ht="16" thickBot="1" x14ac:dyDescent="0.25">
      <c r="A42" s="213"/>
      <c r="B42" s="196"/>
      <c r="C42" s="140"/>
      <c r="D42" s="113"/>
      <c r="E42" s="72"/>
      <c r="F42" s="201"/>
      <c r="G42" s="224"/>
      <c r="H42" s="114"/>
      <c r="I42" s="220"/>
      <c r="J42" s="48"/>
      <c r="K42" s="48"/>
      <c r="L42" s="47"/>
    </row>
    <row r="43" spans="1:12" ht="16" thickBot="1" x14ac:dyDescent="0.25">
      <c r="A43" s="213"/>
      <c r="B43" s="196"/>
      <c r="C43" s="140"/>
      <c r="D43" s="113"/>
      <c r="E43" s="72"/>
      <c r="F43" s="201"/>
      <c r="G43" s="224"/>
      <c r="H43" s="114"/>
      <c r="I43" s="220"/>
      <c r="J43" s="48"/>
      <c r="K43" s="48"/>
      <c r="L43" s="47"/>
    </row>
    <row r="44" spans="1:12" ht="16" thickBot="1" x14ac:dyDescent="0.25">
      <c r="A44" s="213"/>
      <c r="B44" s="196"/>
      <c r="C44" s="140"/>
      <c r="D44" s="113"/>
      <c r="E44" s="72"/>
      <c r="F44" s="201"/>
      <c r="G44" s="224"/>
      <c r="H44" s="114"/>
      <c r="I44" s="220"/>
      <c r="J44" s="48"/>
      <c r="K44" s="48"/>
      <c r="L44" s="47"/>
    </row>
    <row r="45" spans="1:12" ht="16" thickBot="1" x14ac:dyDescent="0.25">
      <c r="A45" s="213"/>
      <c r="B45" s="197" t="s">
        <v>11</v>
      </c>
      <c r="C45" s="141"/>
      <c r="D45" s="113"/>
      <c r="E45" s="158"/>
      <c r="F45" s="201"/>
      <c r="G45" s="224"/>
      <c r="H45" s="159"/>
      <c r="I45" s="220"/>
      <c r="J45" s="48"/>
      <c r="K45" s="48"/>
      <c r="L45" s="47"/>
    </row>
    <row r="46" spans="1:12" ht="16" thickBot="1" x14ac:dyDescent="0.25">
      <c r="A46" s="213"/>
      <c r="B46" s="17" t="s">
        <v>26</v>
      </c>
      <c r="C46" s="142"/>
      <c r="D46" s="7"/>
      <c r="E46" s="168">
        <f>SUM(E38:E39)</f>
        <v>6</v>
      </c>
      <c r="F46" s="94"/>
      <c r="G46" s="166"/>
      <c r="H46" s="161">
        <f>SUM(H38:H39)</f>
        <v>0</v>
      </c>
      <c r="I46" s="94"/>
      <c r="J46" s="48"/>
      <c r="K46" s="48"/>
      <c r="L46" s="47"/>
    </row>
    <row r="47" spans="1:12" ht="8" customHeight="1" thickBot="1" x14ac:dyDescent="0.25">
      <c r="A47" s="213"/>
      <c r="B47" s="54"/>
      <c r="C47" s="143"/>
      <c r="D47" s="21"/>
      <c r="E47" s="74"/>
      <c r="F47" s="28"/>
      <c r="G47" s="40"/>
      <c r="H47" s="4"/>
      <c r="I47" s="16"/>
      <c r="J47" s="48"/>
      <c r="K47" s="48"/>
      <c r="L47" s="47"/>
    </row>
    <row r="48" spans="1:12" ht="15.5" customHeight="1" thickBot="1" x14ac:dyDescent="0.25">
      <c r="A48" s="213"/>
      <c r="B48" s="195" t="s">
        <v>27</v>
      </c>
      <c r="C48" s="132" t="s">
        <v>9</v>
      </c>
      <c r="D48" s="108" t="s">
        <v>93</v>
      </c>
      <c r="E48" s="77">
        <v>6</v>
      </c>
      <c r="F48" s="200">
        <v>6</v>
      </c>
      <c r="G48" s="202">
        <v>12</v>
      </c>
      <c r="H48" s="114"/>
      <c r="I48" s="219" t="str">
        <f>IF(OR(H55&lt;F48,H55&gt;G48),"no", "ok")</f>
        <v>no</v>
      </c>
      <c r="J48" s="48"/>
      <c r="K48" s="48"/>
      <c r="L48" s="47"/>
    </row>
    <row r="49" spans="1:14" ht="16" thickBot="1" x14ac:dyDescent="0.25">
      <c r="A49" s="213"/>
      <c r="B49" s="196"/>
      <c r="C49" s="128" t="s">
        <v>87</v>
      </c>
      <c r="D49" s="187" t="s">
        <v>94</v>
      </c>
      <c r="E49" s="76">
        <v>6</v>
      </c>
      <c r="F49" s="201"/>
      <c r="G49" s="201"/>
      <c r="H49" s="114"/>
      <c r="I49" s="220"/>
      <c r="J49" s="48"/>
      <c r="K49" s="48"/>
      <c r="L49" s="47"/>
    </row>
    <row r="50" spans="1:14" ht="16" thickBot="1" x14ac:dyDescent="0.25">
      <c r="A50" s="213"/>
      <c r="B50" s="196"/>
      <c r="C50" s="128"/>
      <c r="D50" s="114"/>
      <c r="E50" s="72"/>
      <c r="F50" s="201"/>
      <c r="G50" s="201"/>
      <c r="H50" s="114"/>
      <c r="I50" s="220"/>
      <c r="J50" s="48"/>
      <c r="K50" s="48"/>
      <c r="L50" s="47"/>
    </row>
    <row r="51" spans="1:14" ht="16" thickBot="1" x14ac:dyDescent="0.25">
      <c r="A51" s="213"/>
      <c r="B51" s="196"/>
      <c r="C51" s="128"/>
      <c r="D51" s="114"/>
      <c r="E51" s="72"/>
      <c r="F51" s="201"/>
      <c r="G51" s="201"/>
      <c r="H51" s="114"/>
      <c r="I51" s="220"/>
      <c r="J51" s="48"/>
      <c r="K51" s="48"/>
      <c r="L51" s="47"/>
    </row>
    <row r="52" spans="1:14" ht="16" thickBot="1" x14ac:dyDescent="0.25">
      <c r="A52" s="213"/>
      <c r="B52" s="196"/>
      <c r="C52" s="128"/>
      <c r="D52" s="114"/>
      <c r="E52" s="72"/>
      <c r="F52" s="201"/>
      <c r="G52" s="201"/>
      <c r="H52" s="114"/>
      <c r="I52" s="220"/>
      <c r="J52" s="48"/>
      <c r="K52" s="48"/>
      <c r="L52" s="47"/>
    </row>
    <row r="53" spans="1:14" ht="16" thickBot="1" x14ac:dyDescent="0.25">
      <c r="A53" s="213"/>
      <c r="B53" s="196" t="s">
        <v>10</v>
      </c>
      <c r="C53" s="128"/>
      <c r="D53" s="113"/>
      <c r="E53" s="73"/>
      <c r="F53" s="201"/>
      <c r="G53" s="201"/>
      <c r="H53" s="114"/>
      <c r="I53" s="220"/>
      <c r="J53" s="48"/>
      <c r="K53" s="48"/>
      <c r="L53" s="47"/>
    </row>
    <row r="54" spans="1:14" ht="15.75" customHeight="1" thickBot="1" x14ac:dyDescent="0.25">
      <c r="A54" s="213"/>
      <c r="B54" s="197" t="s">
        <v>11</v>
      </c>
      <c r="C54" s="129"/>
      <c r="D54" s="113"/>
      <c r="E54" s="158"/>
      <c r="F54" s="201"/>
      <c r="G54" s="201"/>
      <c r="H54" s="159"/>
      <c r="I54" s="220"/>
      <c r="J54" s="48"/>
      <c r="K54" s="48"/>
      <c r="L54" s="47"/>
    </row>
    <row r="55" spans="1:14" ht="18.75" customHeight="1" thickBot="1" x14ac:dyDescent="0.25">
      <c r="A55" s="213"/>
      <c r="B55" s="52" t="s">
        <v>28</v>
      </c>
      <c r="C55" s="133"/>
      <c r="D55" s="7"/>
      <c r="E55" s="169">
        <f>SUM(E48:E49)</f>
        <v>12</v>
      </c>
      <c r="F55" s="94"/>
      <c r="G55" s="94"/>
      <c r="H55" s="170">
        <f>SUM(H48:H49)</f>
        <v>0</v>
      </c>
      <c r="I55" s="94"/>
      <c r="J55" s="48"/>
      <c r="K55" s="48"/>
      <c r="L55" s="47"/>
    </row>
    <row r="56" spans="1:14" ht="18.75" customHeight="1" thickBot="1" x14ac:dyDescent="0.25">
      <c r="A56" s="213"/>
      <c r="B56" s="52"/>
      <c r="C56" s="133"/>
      <c r="D56" s="7"/>
      <c r="E56" s="96"/>
      <c r="F56" s="95"/>
      <c r="G56" s="97"/>
      <c r="H56" s="98"/>
      <c r="I56" s="21"/>
      <c r="J56" s="48"/>
      <c r="K56" s="48"/>
      <c r="L56" s="47"/>
    </row>
    <row r="57" spans="1:14" ht="16" thickBot="1" x14ac:dyDescent="0.25">
      <c r="A57" s="213"/>
      <c r="B57" s="238" t="s">
        <v>58</v>
      </c>
      <c r="C57" s="57" t="s">
        <v>59</v>
      </c>
      <c r="D57" s="109" t="s">
        <v>96</v>
      </c>
      <c r="E57" s="50">
        <v>6</v>
      </c>
      <c r="F57" s="209">
        <v>18</v>
      </c>
      <c r="G57" s="228">
        <v>24</v>
      </c>
      <c r="H57" s="115"/>
      <c r="I57" s="233" t="str">
        <f>IF(OR(H65&lt;F57,H65&gt;G57),"no", "ok")</f>
        <v>no</v>
      </c>
      <c r="J57" s="48"/>
      <c r="K57" s="48"/>
      <c r="L57" s="47"/>
    </row>
    <row r="58" spans="1:14" ht="16" thickBot="1" x14ac:dyDescent="0.25">
      <c r="A58" s="213"/>
      <c r="B58" s="239"/>
      <c r="C58" s="57" t="s">
        <v>8</v>
      </c>
      <c r="D58" s="110" t="s">
        <v>60</v>
      </c>
      <c r="E58" s="50">
        <v>12</v>
      </c>
      <c r="F58" s="210"/>
      <c r="G58" s="201"/>
      <c r="H58" s="115"/>
      <c r="I58" s="234"/>
      <c r="J58" s="48"/>
      <c r="L58" s="47"/>
    </row>
    <row r="59" spans="1:14" s="5" customFormat="1" ht="16.5" customHeight="1" thickBot="1" x14ac:dyDescent="0.25">
      <c r="A59" s="213"/>
      <c r="B59" s="239"/>
      <c r="C59" s="122" t="s">
        <v>88</v>
      </c>
      <c r="D59" s="117"/>
      <c r="E59" s="50"/>
      <c r="F59" s="211"/>
      <c r="G59" s="201"/>
      <c r="H59" s="116"/>
      <c r="I59" s="234"/>
      <c r="J59" s="48"/>
      <c r="L59" s="47"/>
      <c r="M59" s="9"/>
      <c r="N59" s="9"/>
    </row>
    <row r="60" spans="1:14" s="5" customFormat="1" ht="16.5" customHeight="1" thickBot="1" x14ac:dyDescent="0.25">
      <c r="A60" s="213"/>
      <c r="B60" s="239"/>
      <c r="C60" s="122"/>
      <c r="D60" s="117"/>
      <c r="E60" s="50"/>
      <c r="F60" s="211"/>
      <c r="G60" s="201"/>
      <c r="H60" s="116"/>
      <c r="I60" s="234"/>
      <c r="J60" s="48"/>
      <c r="L60" s="47"/>
      <c r="M60" s="9"/>
      <c r="N60" s="9"/>
    </row>
    <row r="61" spans="1:14" s="5" customFormat="1" ht="16.5" customHeight="1" thickBot="1" x14ac:dyDescent="0.25">
      <c r="A61" s="213"/>
      <c r="B61" s="239"/>
      <c r="C61" s="123"/>
      <c r="D61" s="117"/>
      <c r="E61" s="50"/>
      <c r="F61" s="211"/>
      <c r="G61" s="201"/>
      <c r="H61" s="116"/>
      <c r="I61" s="234"/>
      <c r="J61" s="48"/>
      <c r="L61" s="47"/>
      <c r="M61" s="9"/>
      <c r="N61" s="9"/>
    </row>
    <row r="62" spans="1:14" s="5" customFormat="1" ht="16.5" customHeight="1" thickBot="1" x14ac:dyDescent="0.25">
      <c r="A62" s="213"/>
      <c r="B62" s="239"/>
      <c r="C62" s="123"/>
      <c r="D62" s="117"/>
      <c r="E62" s="50"/>
      <c r="F62" s="211"/>
      <c r="G62" s="201"/>
      <c r="H62" s="116"/>
      <c r="I62" s="234"/>
      <c r="J62" s="48"/>
      <c r="L62" s="47"/>
      <c r="M62" s="9"/>
      <c r="N62" s="9"/>
    </row>
    <row r="63" spans="1:14" s="5" customFormat="1" ht="16.5" customHeight="1" thickBot="1" x14ac:dyDescent="0.25">
      <c r="A63" s="213"/>
      <c r="B63" s="239"/>
      <c r="C63" s="123"/>
      <c r="D63" s="117"/>
      <c r="E63" s="50"/>
      <c r="F63" s="211"/>
      <c r="G63" s="201"/>
      <c r="H63" s="116"/>
      <c r="I63" s="234"/>
      <c r="J63" s="48"/>
      <c r="L63" s="47"/>
      <c r="M63" s="9"/>
      <c r="N63" s="9"/>
    </row>
    <row r="64" spans="1:14" s="5" customFormat="1" ht="16.5" customHeight="1" thickBot="1" x14ac:dyDescent="0.25">
      <c r="A64" s="213"/>
      <c r="B64" s="240"/>
      <c r="C64" s="123"/>
      <c r="D64" s="117"/>
      <c r="E64" s="78"/>
      <c r="F64" s="211"/>
      <c r="G64" s="201"/>
      <c r="H64" s="171"/>
      <c r="I64" s="234"/>
      <c r="J64" s="48"/>
      <c r="K64" s="48"/>
      <c r="L64" s="47"/>
      <c r="M64" s="9"/>
      <c r="N64" s="9"/>
    </row>
    <row r="65" spans="1:14" s="5" customFormat="1" ht="16.5" customHeight="1" thickBot="1" x14ac:dyDescent="0.25">
      <c r="A65" s="213"/>
      <c r="B65" s="55" t="s">
        <v>57</v>
      </c>
      <c r="C65" s="133"/>
      <c r="D65" s="7"/>
      <c r="E65" s="165">
        <f>SUM(E57:E59)</f>
        <v>18</v>
      </c>
      <c r="F65" s="160"/>
      <c r="G65" s="166"/>
      <c r="H65" s="160">
        <f>SUM(H57:H59)</f>
        <v>0</v>
      </c>
      <c r="I65" s="94"/>
      <c r="J65" s="48"/>
      <c r="K65" s="48"/>
      <c r="L65" s="47"/>
      <c r="M65" s="9"/>
      <c r="N65" s="9"/>
    </row>
    <row r="66" spans="1:14" s="5" customFormat="1" ht="16.5" customHeight="1" thickBot="1" x14ac:dyDescent="0.25">
      <c r="A66" s="213"/>
      <c r="B66" s="51"/>
      <c r="C66" s="133"/>
      <c r="D66" s="7"/>
      <c r="E66" s="22"/>
      <c r="F66" s="21"/>
      <c r="G66" s="21"/>
      <c r="H66" s="21"/>
      <c r="I66" s="21"/>
      <c r="J66" s="48"/>
      <c r="K66" s="48"/>
      <c r="L66" s="47"/>
      <c r="M66" s="9"/>
      <c r="N66" s="9"/>
    </row>
    <row r="67" spans="1:14" s="5" customFormat="1" ht="16.5" customHeight="1" thickBot="1" x14ac:dyDescent="0.25">
      <c r="A67" s="213"/>
      <c r="B67" s="235" t="s">
        <v>61</v>
      </c>
      <c r="C67" s="57" t="s">
        <v>7</v>
      </c>
      <c r="D67" s="111" t="s">
        <v>62</v>
      </c>
      <c r="E67" s="50">
        <v>6</v>
      </c>
      <c r="F67" s="209">
        <v>6</v>
      </c>
      <c r="G67" s="228">
        <v>18</v>
      </c>
      <c r="H67" s="118"/>
      <c r="I67" s="233" t="str">
        <f>IF(OR(H77&lt;F67,H77&gt;G67),"no","ok")</f>
        <v>no</v>
      </c>
      <c r="J67" s="48"/>
      <c r="K67" s="48"/>
      <c r="L67" s="47"/>
      <c r="M67" s="9"/>
      <c r="N67" s="9"/>
    </row>
    <row r="68" spans="1:14" s="5" customFormat="1" ht="16.5" customHeight="1" thickBot="1" x14ac:dyDescent="0.25">
      <c r="A68" s="213"/>
      <c r="B68" s="236"/>
      <c r="C68" s="57" t="s">
        <v>6</v>
      </c>
      <c r="D68" s="111" t="s">
        <v>63</v>
      </c>
      <c r="E68" s="50">
        <v>6</v>
      </c>
      <c r="F68" s="210"/>
      <c r="G68" s="201"/>
      <c r="H68" s="118"/>
      <c r="I68" s="234"/>
      <c r="J68" s="48"/>
      <c r="K68" s="48"/>
      <c r="L68" s="47"/>
      <c r="M68" s="9"/>
      <c r="N68" s="9"/>
    </row>
    <row r="69" spans="1:14" s="5" customFormat="1" ht="16.5" customHeight="1" thickBot="1" x14ac:dyDescent="0.25">
      <c r="A69" s="213"/>
      <c r="B69" s="236"/>
      <c r="C69" s="122" t="s">
        <v>9</v>
      </c>
      <c r="D69" s="119"/>
      <c r="E69" s="69"/>
      <c r="F69" s="210"/>
      <c r="G69" s="201"/>
      <c r="H69" s="118"/>
      <c r="I69" s="234"/>
      <c r="J69" s="48"/>
      <c r="K69" s="48"/>
      <c r="L69" s="47"/>
      <c r="M69" s="9"/>
      <c r="N69" s="9"/>
    </row>
    <row r="70" spans="1:14" s="5" customFormat="1" ht="16.5" customHeight="1" thickBot="1" x14ac:dyDescent="0.25">
      <c r="A70" s="213"/>
      <c r="B70" s="236"/>
      <c r="C70" s="122" t="s">
        <v>87</v>
      </c>
      <c r="D70" s="119"/>
      <c r="E70" s="50"/>
      <c r="F70" s="210"/>
      <c r="G70" s="201"/>
      <c r="H70" s="118"/>
      <c r="I70" s="234"/>
      <c r="J70" s="48"/>
      <c r="K70" s="48"/>
      <c r="L70" s="47"/>
      <c r="M70" s="9"/>
      <c r="N70" s="9"/>
    </row>
    <row r="71" spans="1:14" s="5" customFormat="1" ht="16.5" customHeight="1" thickBot="1" x14ac:dyDescent="0.25">
      <c r="A71" s="213"/>
      <c r="B71" s="236"/>
      <c r="C71" s="122" t="s">
        <v>25</v>
      </c>
      <c r="D71" s="119"/>
      <c r="E71" s="50"/>
      <c r="F71" s="210"/>
      <c r="G71" s="201"/>
      <c r="H71" s="118"/>
      <c r="I71" s="234"/>
      <c r="J71" s="48"/>
      <c r="K71" s="48"/>
      <c r="L71" s="47"/>
      <c r="M71" s="9"/>
      <c r="N71" s="9"/>
    </row>
    <row r="72" spans="1:14" s="5" customFormat="1" ht="16.5" customHeight="1" thickBot="1" x14ac:dyDescent="0.25">
      <c r="A72" s="213"/>
      <c r="B72" s="236"/>
      <c r="C72" s="122"/>
      <c r="D72" s="119"/>
      <c r="E72" s="50"/>
      <c r="F72" s="210"/>
      <c r="G72" s="201"/>
      <c r="H72" s="118"/>
      <c r="I72" s="234"/>
      <c r="J72" s="48"/>
      <c r="K72" s="48"/>
      <c r="L72" s="47"/>
      <c r="M72" s="9"/>
      <c r="N72" s="9"/>
    </row>
    <row r="73" spans="1:14" s="5" customFormat="1" ht="16.5" customHeight="1" thickBot="1" x14ac:dyDescent="0.25">
      <c r="A73" s="213"/>
      <c r="B73" s="236"/>
      <c r="C73" s="122"/>
      <c r="D73" s="119"/>
      <c r="E73" s="50"/>
      <c r="F73" s="210"/>
      <c r="G73" s="201"/>
      <c r="H73" s="118"/>
      <c r="I73" s="234"/>
      <c r="J73" s="48"/>
      <c r="K73" s="48"/>
      <c r="L73" s="47"/>
      <c r="M73" s="9"/>
      <c r="N73" s="9"/>
    </row>
    <row r="74" spans="1:14" s="5" customFormat="1" ht="16.5" customHeight="1" thickBot="1" x14ac:dyDescent="0.25">
      <c r="A74" s="213"/>
      <c r="B74" s="236"/>
      <c r="C74" s="122"/>
      <c r="D74" s="119"/>
      <c r="E74" s="50"/>
      <c r="F74" s="210"/>
      <c r="G74" s="201"/>
      <c r="H74" s="118"/>
      <c r="I74" s="234"/>
      <c r="J74" s="48"/>
      <c r="K74" s="48"/>
      <c r="L74" s="47"/>
      <c r="M74" s="9"/>
      <c r="N74" s="9"/>
    </row>
    <row r="75" spans="1:14" s="5" customFormat="1" ht="16.5" customHeight="1" thickBot="1" x14ac:dyDescent="0.25">
      <c r="A75" s="213"/>
      <c r="B75" s="236"/>
      <c r="C75" s="122"/>
      <c r="D75" s="119"/>
      <c r="E75" s="50"/>
      <c r="F75" s="210"/>
      <c r="G75" s="201"/>
      <c r="H75" s="118"/>
      <c r="I75" s="234"/>
      <c r="J75" s="48"/>
      <c r="K75" s="48"/>
      <c r="L75" s="47"/>
      <c r="M75" s="9"/>
      <c r="N75" s="9"/>
    </row>
    <row r="76" spans="1:14" s="5" customFormat="1" ht="16.5" customHeight="1" thickBot="1" x14ac:dyDescent="0.25">
      <c r="A76" s="213"/>
      <c r="B76" s="237"/>
      <c r="C76" s="122"/>
      <c r="D76" s="119"/>
      <c r="E76" s="78"/>
      <c r="F76" s="210"/>
      <c r="G76" s="201"/>
      <c r="H76" s="172"/>
      <c r="I76" s="234"/>
      <c r="J76" s="48"/>
      <c r="K76" s="48"/>
      <c r="L76" s="47"/>
      <c r="M76" s="9"/>
      <c r="N76" s="9"/>
    </row>
    <row r="77" spans="1:14" s="5" customFormat="1" ht="16.5" customHeight="1" thickBot="1" x14ac:dyDescent="0.25">
      <c r="A77" s="213"/>
      <c r="B77" s="66" t="s">
        <v>64</v>
      </c>
      <c r="C77" s="133"/>
      <c r="D77" s="59"/>
      <c r="E77" s="165">
        <f>SUM(E67:E76)</f>
        <v>12</v>
      </c>
      <c r="F77" s="160"/>
      <c r="G77" s="94"/>
      <c r="H77" s="160">
        <f>SUM(H67:H76)</f>
        <v>0</v>
      </c>
      <c r="I77" s="94"/>
      <c r="J77" s="48"/>
      <c r="K77" s="48"/>
      <c r="L77" s="47"/>
      <c r="M77" s="9"/>
      <c r="N77" s="9"/>
    </row>
    <row r="78" spans="1:14" s="5" customFormat="1" ht="16.5" customHeight="1" thickBot="1" x14ac:dyDescent="0.25">
      <c r="A78" s="213"/>
      <c r="B78" s="66"/>
      <c r="C78" s="133"/>
      <c r="D78" s="58"/>
      <c r="E78" s="22"/>
      <c r="F78" s="21"/>
      <c r="G78" s="21"/>
      <c r="H78" s="21"/>
      <c r="I78" s="21"/>
      <c r="J78" s="48"/>
      <c r="K78" s="48"/>
      <c r="L78" s="47"/>
      <c r="M78" s="9"/>
      <c r="N78" s="9"/>
    </row>
    <row r="79" spans="1:14" s="5" customFormat="1" ht="16.5" customHeight="1" thickBot="1" x14ac:dyDescent="0.25">
      <c r="A79" s="213"/>
      <c r="B79" s="231" t="s">
        <v>65</v>
      </c>
      <c r="C79" s="57" t="s">
        <v>69</v>
      </c>
      <c r="D79" s="111" t="s">
        <v>67</v>
      </c>
      <c r="E79" s="50">
        <v>6</v>
      </c>
      <c r="F79" s="228">
        <v>12</v>
      </c>
      <c r="G79" s="228">
        <v>24</v>
      </c>
      <c r="H79" s="116"/>
      <c r="I79" s="229" t="str">
        <f>IF(OR(H86&lt;F79,H86&gt;G79),"no", "ok")</f>
        <v>no</v>
      </c>
      <c r="J79" s="48"/>
      <c r="K79" s="48"/>
      <c r="L79" s="47"/>
      <c r="M79" s="9"/>
      <c r="N79" s="9"/>
    </row>
    <row r="80" spans="1:14" s="5" customFormat="1" ht="16.5" customHeight="1" thickBot="1" x14ac:dyDescent="0.25">
      <c r="A80" s="213"/>
      <c r="B80" s="232"/>
      <c r="C80" s="57" t="s">
        <v>70</v>
      </c>
      <c r="D80" s="111" t="s">
        <v>68</v>
      </c>
      <c r="E80" s="50">
        <v>6</v>
      </c>
      <c r="F80" s="201"/>
      <c r="G80" s="201"/>
      <c r="H80" s="116"/>
      <c r="I80" s="230"/>
      <c r="J80" s="48"/>
      <c r="K80" s="48"/>
      <c r="L80" s="47"/>
      <c r="M80" s="9"/>
      <c r="N80" s="9"/>
    </row>
    <row r="81" spans="1:14" s="5" customFormat="1" ht="16.5" customHeight="1" thickBot="1" x14ac:dyDescent="0.25">
      <c r="A81" s="213"/>
      <c r="B81" s="226"/>
      <c r="C81" s="144"/>
      <c r="D81" s="119"/>
      <c r="E81" s="50"/>
      <c r="F81" s="201"/>
      <c r="G81" s="201"/>
      <c r="H81" s="116"/>
      <c r="I81" s="230"/>
      <c r="J81" s="48"/>
      <c r="K81" s="48"/>
      <c r="L81" s="47"/>
      <c r="M81" s="9"/>
      <c r="N81" s="9"/>
    </row>
    <row r="82" spans="1:14" s="5" customFormat="1" ht="16.5" customHeight="1" thickBot="1" x14ac:dyDescent="0.25">
      <c r="A82" s="213"/>
      <c r="B82" s="226"/>
      <c r="C82" s="144"/>
      <c r="D82" s="119"/>
      <c r="E82" s="50"/>
      <c r="F82" s="201"/>
      <c r="G82" s="201"/>
      <c r="H82" s="116"/>
      <c r="I82" s="230"/>
      <c r="J82" s="48"/>
      <c r="K82" s="48"/>
      <c r="L82" s="47"/>
      <c r="M82" s="9"/>
      <c r="N82" s="9"/>
    </row>
    <row r="83" spans="1:14" s="5" customFormat="1" ht="16.5" customHeight="1" thickBot="1" x14ac:dyDescent="0.25">
      <c r="A83" s="213"/>
      <c r="B83" s="226"/>
      <c r="C83" s="144"/>
      <c r="D83" s="119"/>
      <c r="E83" s="50"/>
      <c r="F83" s="201"/>
      <c r="G83" s="201"/>
      <c r="H83" s="116"/>
      <c r="I83" s="230"/>
      <c r="J83" s="48"/>
      <c r="K83" s="48"/>
      <c r="L83" s="47"/>
      <c r="M83" s="9"/>
      <c r="N83" s="9"/>
    </row>
    <row r="84" spans="1:14" s="5" customFormat="1" ht="16.5" customHeight="1" thickBot="1" x14ac:dyDescent="0.25">
      <c r="A84" s="213"/>
      <c r="B84" s="226"/>
      <c r="C84" s="144"/>
      <c r="D84" s="119"/>
      <c r="E84" s="50"/>
      <c r="F84" s="201"/>
      <c r="G84" s="201"/>
      <c r="H84" s="116"/>
      <c r="I84" s="230"/>
      <c r="J84" s="48"/>
      <c r="K84" s="48"/>
      <c r="L84" s="47"/>
      <c r="M84" s="9"/>
      <c r="N84" s="9"/>
    </row>
    <row r="85" spans="1:14" s="5" customFormat="1" ht="16.5" customHeight="1" thickBot="1" x14ac:dyDescent="0.25">
      <c r="A85" s="213"/>
      <c r="B85" s="227"/>
      <c r="C85" s="145"/>
      <c r="D85" s="119"/>
      <c r="E85" s="78"/>
      <c r="F85" s="201"/>
      <c r="G85" s="201"/>
      <c r="H85" s="171"/>
      <c r="I85" s="230"/>
      <c r="J85" s="48"/>
      <c r="K85" s="48"/>
      <c r="L85" s="47"/>
      <c r="M85" s="9"/>
      <c r="N85" s="9"/>
    </row>
    <row r="86" spans="1:14" s="5" customFormat="1" ht="16.5" customHeight="1" thickBot="1" x14ac:dyDescent="0.25">
      <c r="A86" s="213"/>
      <c r="B86" s="67" t="s">
        <v>66</v>
      </c>
      <c r="C86" s="133"/>
      <c r="D86" s="59"/>
      <c r="E86" s="165">
        <f>SUM(E79:E80)</f>
        <v>12</v>
      </c>
      <c r="F86" s="173"/>
      <c r="G86" s="175"/>
      <c r="H86" s="174">
        <f>SUM(H79:H80)</f>
        <v>0</v>
      </c>
      <c r="I86" s="161"/>
      <c r="J86" s="48"/>
      <c r="K86" s="48"/>
      <c r="L86" s="47"/>
      <c r="M86" s="9"/>
      <c r="N86" s="9"/>
    </row>
    <row r="87" spans="1:14" s="5" customFormat="1" ht="16.5" customHeight="1" thickBot="1" x14ac:dyDescent="0.25">
      <c r="A87" s="213"/>
      <c r="B87" s="68"/>
      <c r="C87" s="133"/>
      <c r="D87" s="59"/>
      <c r="E87" s="60"/>
      <c r="F87" s="62"/>
      <c r="G87" s="61"/>
      <c r="H87" s="61"/>
      <c r="I87" s="21"/>
      <c r="J87" s="48"/>
      <c r="K87" s="48"/>
      <c r="L87" s="47"/>
      <c r="M87" s="9"/>
      <c r="N87" s="9"/>
    </row>
    <row r="88" spans="1:14" s="5" customFormat="1" ht="16.5" customHeight="1" thickBot="1" x14ac:dyDescent="0.25">
      <c r="A88" s="213"/>
      <c r="B88" s="225" t="s">
        <v>71</v>
      </c>
      <c r="C88" s="146" t="s">
        <v>33</v>
      </c>
      <c r="D88" s="107" t="s">
        <v>40</v>
      </c>
      <c r="E88" s="63">
        <v>6</v>
      </c>
      <c r="F88" s="228">
        <v>6</v>
      </c>
      <c r="G88" s="228">
        <v>12</v>
      </c>
      <c r="H88" s="116"/>
      <c r="I88" s="229" t="str">
        <f>IF(OR(H94&lt;F88,H94&gt;G88),"no", "ok")</f>
        <v>no</v>
      </c>
      <c r="J88" s="48"/>
      <c r="K88" s="48"/>
      <c r="L88" s="47"/>
      <c r="M88" s="9"/>
      <c r="N88" s="9"/>
    </row>
    <row r="89" spans="1:14" s="5" customFormat="1" ht="16.5" customHeight="1" thickBot="1" x14ac:dyDescent="0.25">
      <c r="A89" s="213"/>
      <c r="B89" s="226"/>
      <c r="C89" s="147" t="s">
        <v>89</v>
      </c>
      <c r="D89" s="119"/>
      <c r="E89" s="60"/>
      <c r="F89" s="201"/>
      <c r="G89" s="201"/>
      <c r="H89" s="120"/>
      <c r="I89" s="230"/>
      <c r="J89" s="48"/>
      <c r="K89" s="48"/>
      <c r="L89" s="47"/>
      <c r="M89" s="9"/>
      <c r="N89" s="9"/>
    </row>
    <row r="90" spans="1:14" s="5" customFormat="1" ht="16.5" customHeight="1" thickBot="1" x14ac:dyDescent="0.25">
      <c r="A90" s="213"/>
      <c r="B90" s="226"/>
      <c r="C90" s="147"/>
      <c r="D90" s="119"/>
      <c r="E90" s="60"/>
      <c r="F90" s="201"/>
      <c r="G90" s="201"/>
      <c r="H90" s="120"/>
      <c r="I90" s="230"/>
      <c r="J90" s="48"/>
      <c r="K90" s="48"/>
      <c r="L90" s="47"/>
      <c r="M90" s="9"/>
      <c r="N90" s="9"/>
    </row>
    <row r="91" spans="1:14" s="5" customFormat="1" ht="16.5" customHeight="1" thickBot="1" x14ac:dyDescent="0.25">
      <c r="A91" s="213"/>
      <c r="B91" s="226"/>
      <c r="C91" s="147"/>
      <c r="D91" s="119"/>
      <c r="E91" s="60"/>
      <c r="F91" s="201"/>
      <c r="G91" s="201"/>
      <c r="H91" s="120"/>
      <c r="I91" s="230"/>
      <c r="J91" s="48"/>
      <c r="K91" s="48"/>
      <c r="L91" s="47"/>
      <c r="M91" s="9"/>
      <c r="N91" s="9"/>
    </row>
    <row r="92" spans="1:14" s="5" customFormat="1" ht="16.5" customHeight="1" thickBot="1" x14ac:dyDescent="0.25">
      <c r="A92" s="213"/>
      <c r="B92" s="226"/>
      <c r="C92" s="147"/>
      <c r="D92" s="119"/>
      <c r="E92" s="60"/>
      <c r="F92" s="201"/>
      <c r="G92" s="201"/>
      <c r="H92" s="120"/>
      <c r="I92" s="230"/>
      <c r="J92" s="48"/>
      <c r="K92" s="48"/>
      <c r="L92" s="47"/>
      <c r="M92" s="9"/>
      <c r="N92" s="9"/>
    </row>
    <row r="93" spans="1:14" s="5" customFormat="1" ht="16.5" customHeight="1" thickBot="1" x14ac:dyDescent="0.25">
      <c r="A93" s="213"/>
      <c r="B93" s="227"/>
      <c r="C93" s="148"/>
      <c r="D93" s="119"/>
      <c r="E93" s="78"/>
      <c r="F93" s="201"/>
      <c r="G93" s="201"/>
      <c r="H93" s="176"/>
      <c r="I93" s="230"/>
      <c r="J93" s="48"/>
      <c r="K93" s="48"/>
      <c r="L93" s="47"/>
      <c r="M93" s="9"/>
      <c r="N93" s="9"/>
    </row>
    <row r="94" spans="1:14" s="5" customFormat="1" ht="16.5" customHeight="1" thickBot="1" x14ac:dyDescent="0.25">
      <c r="A94" s="213"/>
      <c r="B94" s="68" t="s">
        <v>72</v>
      </c>
      <c r="C94" s="133"/>
      <c r="D94" s="64"/>
      <c r="E94" s="177">
        <f>SUM(E88:E89)</f>
        <v>6</v>
      </c>
      <c r="F94" s="178"/>
      <c r="G94" s="179"/>
      <c r="H94" s="179">
        <f>SUM(H88:H89)</f>
        <v>0</v>
      </c>
      <c r="I94" s="161"/>
      <c r="J94" s="48"/>
      <c r="K94" s="48"/>
      <c r="L94" s="47"/>
      <c r="M94" s="9"/>
      <c r="N94" s="9"/>
    </row>
    <row r="95" spans="1:14" s="5" customFormat="1" ht="16.5" customHeight="1" thickBot="1" x14ac:dyDescent="0.25">
      <c r="A95" s="214"/>
      <c r="B95" s="68"/>
      <c r="C95" s="149"/>
      <c r="D95" s="59"/>
      <c r="E95" s="65"/>
      <c r="F95" s="19"/>
      <c r="G95" s="19"/>
      <c r="H95" s="19"/>
      <c r="I95" s="21"/>
      <c r="J95" s="48"/>
      <c r="K95" s="48"/>
      <c r="L95" s="47"/>
      <c r="M95" s="9"/>
      <c r="N95" s="9"/>
    </row>
    <row r="96" spans="1:14" ht="16.5" customHeight="1" thickBot="1" x14ac:dyDescent="0.25">
      <c r="A96" s="56" t="s">
        <v>29</v>
      </c>
      <c r="B96" s="103"/>
      <c r="C96" s="150"/>
      <c r="D96" s="104"/>
      <c r="E96" s="105">
        <f>E46+E55+E36+E65+E77+E86+E94</f>
        <v>78</v>
      </c>
      <c r="F96" s="105">
        <v>66</v>
      </c>
      <c r="G96" s="105">
        <v>126</v>
      </c>
      <c r="H96" s="105">
        <f>H46+H55+H36+H65+H77+H86+H94</f>
        <v>0</v>
      </c>
      <c r="I96" s="106" t="str">
        <f>IF(OR(H96&lt;F96,H96&gt;G96),"no", "ok")</f>
        <v>no</v>
      </c>
      <c r="J96" s="48"/>
      <c r="K96" s="48"/>
      <c r="L96" s="47"/>
    </row>
    <row r="97" spans="1:14" s="5" customFormat="1" ht="16" thickBot="1" x14ac:dyDescent="0.25">
      <c r="A97" s="27"/>
      <c r="B97" s="99"/>
      <c r="C97" s="151"/>
      <c r="D97" s="7"/>
      <c r="E97" s="83"/>
      <c r="F97" s="100"/>
      <c r="G97" s="101"/>
      <c r="H97" s="4"/>
      <c r="I97" s="102"/>
      <c r="J97" s="19"/>
      <c r="K97" s="19"/>
      <c r="L97" s="47"/>
      <c r="M97" s="9"/>
      <c r="N97" s="9"/>
    </row>
    <row r="98" spans="1:14" ht="16" thickBot="1" x14ac:dyDescent="0.25">
      <c r="A98" s="203" t="s">
        <v>31</v>
      </c>
      <c r="B98" s="206"/>
      <c r="C98" s="93" t="s">
        <v>74</v>
      </c>
      <c r="D98" s="112" t="s">
        <v>73</v>
      </c>
      <c r="E98" s="73">
        <v>12</v>
      </c>
      <c r="F98" s="198">
        <v>30</v>
      </c>
      <c r="G98" s="217">
        <v>48</v>
      </c>
      <c r="H98" s="114"/>
      <c r="I98" s="219" t="str">
        <f>IF(OR(H107&lt;F98,H107&gt;G98),"no", "ok")</f>
        <v>no</v>
      </c>
      <c r="J98" s="48"/>
      <c r="K98" s="48"/>
      <c r="L98" s="47"/>
    </row>
    <row r="99" spans="1:14" ht="16" thickBot="1" x14ac:dyDescent="0.25">
      <c r="A99" s="190"/>
      <c r="B99" s="207"/>
      <c r="C99" s="93" t="s">
        <v>76</v>
      </c>
      <c r="D99" s="107" t="s">
        <v>75</v>
      </c>
      <c r="E99" s="73">
        <v>6</v>
      </c>
      <c r="F99" s="199"/>
      <c r="G99" s="218"/>
      <c r="H99" s="114"/>
      <c r="I99" s="220"/>
      <c r="J99" s="48"/>
      <c r="K99" s="48"/>
      <c r="L99" s="47"/>
    </row>
    <row r="100" spans="1:14" ht="16" thickBot="1" x14ac:dyDescent="0.25">
      <c r="A100" s="190"/>
      <c r="B100" s="207"/>
      <c r="C100" s="93" t="s">
        <v>78</v>
      </c>
      <c r="D100" s="107" t="s">
        <v>77</v>
      </c>
      <c r="E100" s="73">
        <v>6</v>
      </c>
      <c r="F100" s="199"/>
      <c r="G100" s="218"/>
      <c r="H100" s="114"/>
      <c r="I100" s="220"/>
      <c r="J100" s="48"/>
      <c r="K100" s="48"/>
      <c r="L100" s="47"/>
    </row>
    <row r="101" spans="1:14" ht="16" thickBot="1" x14ac:dyDescent="0.25">
      <c r="A101" s="190"/>
      <c r="B101" s="207"/>
      <c r="C101" s="93" t="s">
        <v>79</v>
      </c>
      <c r="D101" s="107" t="s">
        <v>80</v>
      </c>
      <c r="E101" s="73">
        <v>6</v>
      </c>
      <c r="F101" s="199"/>
      <c r="G101" s="218"/>
      <c r="H101" s="114"/>
      <c r="I101" s="220"/>
      <c r="J101" s="48"/>
      <c r="K101" s="48"/>
      <c r="L101" s="47"/>
    </row>
    <row r="102" spans="1:14" ht="16" thickBot="1" x14ac:dyDescent="0.25">
      <c r="A102" s="190"/>
      <c r="B102" s="207"/>
      <c r="C102" s="146" t="s">
        <v>81</v>
      </c>
      <c r="D102" s="107" t="s">
        <v>95</v>
      </c>
      <c r="E102" s="73">
        <v>6</v>
      </c>
      <c r="F102" s="199"/>
      <c r="G102" s="218"/>
      <c r="H102" s="114"/>
      <c r="I102" s="220"/>
      <c r="J102" s="48"/>
      <c r="K102" s="48"/>
      <c r="L102" s="47"/>
    </row>
    <row r="103" spans="1:14" ht="16" thickBot="1" x14ac:dyDescent="0.25">
      <c r="A103" s="190"/>
      <c r="B103" s="207"/>
      <c r="C103" s="146" t="s">
        <v>82</v>
      </c>
      <c r="D103" s="107" t="s">
        <v>83</v>
      </c>
      <c r="E103" s="73">
        <v>6</v>
      </c>
      <c r="F103" s="199"/>
      <c r="G103" s="218"/>
      <c r="H103" s="114"/>
      <c r="I103" s="220"/>
      <c r="J103" s="48"/>
      <c r="K103" s="48"/>
      <c r="L103" s="47"/>
    </row>
    <row r="104" spans="1:14" ht="16" thickBot="1" x14ac:dyDescent="0.25">
      <c r="A104" s="190"/>
      <c r="B104" s="207"/>
      <c r="C104" s="147" t="s">
        <v>90</v>
      </c>
      <c r="D104" s="113"/>
      <c r="E104" s="73"/>
      <c r="F104" s="199"/>
      <c r="G104" s="218"/>
      <c r="H104" s="114"/>
      <c r="I104" s="220"/>
      <c r="J104" s="48"/>
      <c r="K104" s="48"/>
      <c r="L104" s="47"/>
    </row>
    <row r="105" spans="1:14" ht="16" thickBot="1" x14ac:dyDescent="0.25">
      <c r="A105" s="190"/>
      <c r="B105" s="207"/>
      <c r="C105" s="147" t="s">
        <v>91</v>
      </c>
      <c r="D105" s="113"/>
      <c r="E105" s="73"/>
      <c r="F105" s="199"/>
      <c r="G105" s="218"/>
      <c r="H105" s="114"/>
      <c r="I105" s="220"/>
      <c r="J105" s="48"/>
      <c r="K105" s="48"/>
      <c r="L105" s="47"/>
    </row>
    <row r="106" spans="1:14" ht="16" thickBot="1" x14ac:dyDescent="0.25">
      <c r="A106" s="191"/>
      <c r="B106" s="208"/>
      <c r="C106" s="147" t="s">
        <v>92</v>
      </c>
      <c r="D106" s="113"/>
      <c r="E106" s="158"/>
      <c r="F106" s="199"/>
      <c r="G106" s="218"/>
      <c r="H106" s="159"/>
      <c r="I106" s="220"/>
      <c r="J106" s="48"/>
      <c r="K106" s="48"/>
      <c r="L106" s="47"/>
    </row>
    <row r="107" spans="1:14" ht="16" thickBot="1" x14ac:dyDescent="0.25">
      <c r="A107" s="32"/>
      <c r="B107" s="17" t="s">
        <v>19</v>
      </c>
      <c r="C107" s="152"/>
      <c r="D107" s="8"/>
      <c r="E107" s="180">
        <f>SUM(E98:E106)</f>
        <v>42</v>
      </c>
      <c r="F107" s="164"/>
      <c r="G107" s="94"/>
      <c r="H107" s="181">
        <f>SUM(H98:H106)</f>
        <v>0</v>
      </c>
      <c r="I107" s="161"/>
      <c r="J107" s="48"/>
      <c r="K107" s="48"/>
      <c r="L107" s="47"/>
    </row>
    <row r="108" spans="1:14" ht="16" thickBot="1" x14ac:dyDescent="0.25">
      <c r="A108" s="32"/>
      <c r="B108" s="13"/>
      <c r="C108" s="131"/>
      <c r="D108" s="5"/>
      <c r="E108" s="14"/>
      <c r="F108" s="8"/>
      <c r="G108" s="8"/>
      <c r="H108" s="4"/>
      <c r="I108" s="4"/>
      <c r="J108" s="48"/>
      <c r="K108" s="48"/>
      <c r="L108" s="47"/>
    </row>
    <row r="109" spans="1:14" ht="17" thickBot="1" x14ac:dyDescent="0.25">
      <c r="A109" s="203" t="s">
        <v>34</v>
      </c>
      <c r="B109" s="204" t="s">
        <v>35</v>
      </c>
      <c r="C109" s="153" t="s">
        <v>36</v>
      </c>
      <c r="D109" s="114"/>
      <c r="E109" s="73"/>
      <c r="F109" s="41">
        <v>0</v>
      </c>
      <c r="G109" s="86">
        <v>6</v>
      </c>
      <c r="H109" s="114"/>
      <c r="I109" s="25" t="str">
        <f>IF(OR(H109&lt;F109,H109&gt;G109),"no", "ok")</f>
        <v>ok</v>
      </c>
      <c r="J109" s="48"/>
      <c r="K109" s="48"/>
      <c r="L109" s="47"/>
    </row>
    <row r="110" spans="1:14" ht="33" thickBot="1" x14ac:dyDescent="0.25">
      <c r="A110" s="190"/>
      <c r="B110" s="205"/>
      <c r="C110" s="153" t="s">
        <v>37</v>
      </c>
      <c r="D110" s="113"/>
      <c r="E110" s="73"/>
      <c r="F110" s="42">
        <v>0</v>
      </c>
      <c r="G110" s="87">
        <v>3</v>
      </c>
      <c r="H110" s="114"/>
      <c r="I110" s="25" t="str">
        <f t="shared" ref="I110:I112" si="0">IF(OR(H110&lt;F110,H110&gt;G110),"no", "ok")</f>
        <v>ok</v>
      </c>
      <c r="J110" s="48"/>
      <c r="K110" s="48"/>
      <c r="L110" s="47"/>
    </row>
    <row r="111" spans="1:14" ht="33" thickBot="1" x14ac:dyDescent="0.25">
      <c r="A111" s="190"/>
      <c r="B111" s="205"/>
      <c r="C111" s="153" t="s">
        <v>38</v>
      </c>
      <c r="D111" s="113"/>
      <c r="E111" s="73">
        <v>3</v>
      </c>
      <c r="F111" s="42">
        <v>0</v>
      </c>
      <c r="G111" s="87">
        <v>6</v>
      </c>
      <c r="H111" s="114"/>
      <c r="I111" s="25" t="str">
        <f t="shared" si="0"/>
        <v>ok</v>
      </c>
      <c r="J111" s="48"/>
      <c r="K111" s="48"/>
      <c r="L111" s="47"/>
    </row>
    <row r="112" spans="1:14" ht="57" thickBot="1" x14ac:dyDescent="0.25">
      <c r="A112" s="190"/>
      <c r="B112" s="205"/>
      <c r="C112" s="154" t="s">
        <v>39</v>
      </c>
      <c r="D112" s="113"/>
      <c r="E112" s="73"/>
      <c r="F112" s="43">
        <v>0</v>
      </c>
      <c r="G112" s="88">
        <v>6</v>
      </c>
      <c r="H112" s="114"/>
      <c r="I112" s="25" t="str">
        <f t="shared" si="0"/>
        <v>ok</v>
      </c>
      <c r="J112" s="48"/>
      <c r="K112" s="48"/>
      <c r="L112" s="47"/>
    </row>
    <row r="113" spans="1:12" ht="16" thickBot="1" x14ac:dyDescent="0.25">
      <c r="A113" s="190"/>
      <c r="B113" s="35"/>
      <c r="C113" s="155"/>
      <c r="D113" s="74"/>
      <c r="E113" s="74"/>
      <c r="F113" s="36"/>
      <c r="G113" s="37"/>
      <c r="H113" s="74"/>
      <c r="I113" s="6"/>
      <c r="J113" s="48"/>
      <c r="K113" s="48"/>
      <c r="L113" s="47"/>
    </row>
    <row r="114" spans="1:12" ht="17" thickBot="1" x14ac:dyDescent="0.25">
      <c r="A114" s="190"/>
      <c r="B114" s="91"/>
      <c r="C114" s="153" t="s">
        <v>41</v>
      </c>
      <c r="D114" s="113"/>
      <c r="E114" s="73"/>
      <c r="F114" s="44"/>
      <c r="G114" s="89"/>
      <c r="H114" s="114"/>
      <c r="I114" s="26" t="str">
        <f>IF(OR(H114&lt;F114,H114&gt;G114),"no", "ok")</f>
        <v>ok</v>
      </c>
      <c r="J114" s="48"/>
      <c r="K114" s="48"/>
      <c r="L114" s="47"/>
    </row>
    <row r="115" spans="1:12" ht="17" thickBot="1" x14ac:dyDescent="0.25">
      <c r="A115" s="190"/>
      <c r="B115" s="91"/>
      <c r="C115" s="153" t="s">
        <v>42</v>
      </c>
      <c r="D115" s="113"/>
      <c r="E115" s="73">
        <v>3</v>
      </c>
      <c r="F115" s="45">
        <v>3</v>
      </c>
      <c r="G115" s="90">
        <v>6</v>
      </c>
      <c r="H115" s="114"/>
      <c r="I115" s="25" t="str">
        <f t="shared" ref="I115:I117" si="1">IF(OR(H115&lt;F115,H115&gt;G115),"no", "ok")</f>
        <v>no</v>
      </c>
      <c r="J115" s="48"/>
      <c r="K115" s="48"/>
      <c r="L115" s="47"/>
    </row>
    <row r="116" spans="1:12" ht="17" thickBot="1" x14ac:dyDescent="0.25">
      <c r="A116" s="190"/>
      <c r="B116" s="92"/>
      <c r="C116" s="153" t="s">
        <v>45</v>
      </c>
      <c r="D116" s="113"/>
      <c r="E116" s="158">
        <v>12</v>
      </c>
      <c r="F116" s="182">
        <v>12</v>
      </c>
      <c r="G116" s="183">
        <v>12</v>
      </c>
      <c r="H116" s="159"/>
      <c r="I116" s="121" t="str">
        <f t="shared" si="1"/>
        <v>no</v>
      </c>
      <c r="J116" s="48"/>
      <c r="K116" s="48"/>
      <c r="L116" s="47"/>
    </row>
    <row r="117" spans="1:12" ht="16" thickBot="1" x14ac:dyDescent="0.25">
      <c r="A117" s="29" t="s">
        <v>43</v>
      </c>
      <c r="B117" s="2"/>
      <c r="C117" s="156"/>
      <c r="D117" s="2"/>
      <c r="E117" s="184">
        <f>SUM(E109:E116)</f>
        <v>18</v>
      </c>
      <c r="F117" s="185">
        <v>18</v>
      </c>
      <c r="G117" s="186">
        <v>30</v>
      </c>
      <c r="H117" s="160">
        <f>SUM(H109:H116)</f>
        <v>0</v>
      </c>
      <c r="I117" s="33" t="str">
        <f t="shared" si="1"/>
        <v>no</v>
      </c>
      <c r="J117" s="48"/>
      <c r="K117" s="48"/>
      <c r="L117" s="47"/>
    </row>
    <row r="118" spans="1:12" ht="16" thickBot="1" x14ac:dyDescent="0.25">
      <c r="B118" s="2"/>
      <c r="C118" s="156"/>
      <c r="D118" s="2"/>
      <c r="E118" s="2"/>
      <c r="G118" s="2"/>
      <c r="H118" s="2"/>
      <c r="I118" s="2"/>
      <c r="J118" s="48"/>
      <c r="K118" s="48"/>
      <c r="L118" s="47"/>
    </row>
    <row r="119" spans="1:12" ht="16" thickBot="1" x14ac:dyDescent="0.25">
      <c r="A119" s="34" t="s">
        <v>44</v>
      </c>
      <c r="B119" s="15"/>
      <c r="C119" s="157"/>
      <c r="D119" s="15"/>
      <c r="E119" s="15">
        <f>E96+E26+E107+E117</f>
        <v>180</v>
      </c>
      <c r="F119" s="188">
        <v>180</v>
      </c>
      <c r="G119" s="189"/>
      <c r="H119" s="15">
        <f>H26+H96+H107+H117</f>
        <v>0</v>
      </c>
      <c r="I119" s="94" t="str">
        <f>IF(H119=F119,"ok", "no")</f>
        <v>no</v>
      </c>
      <c r="J119" s="48"/>
      <c r="K119" s="47"/>
      <c r="L119" s="47"/>
    </row>
    <row r="120" spans="1:12" x14ac:dyDescent="0.2">
      <c r="A120" s="2"/>
      <c r="B120" s="2"/>
      <c r="C120" s="156"/>
      <c r="D120" s="2"/>
      <c r="E120" s="2"/>
      <c r="G120" s="2"/>
      <c r="H120" s="2"/>
      <c r="I120" s="2"/>
      <c r="J120" s="48"/>
      <c r="K120" s="47"/>
      <c r="L120" s="47"/>
    </row>
    <row r="121" spans="1:12" x14ac:dyDescent="0.2">
      <c r="A121" s="2"/>
      <c r="J121" s="48"/>
      <c r="K121" s="47"/>
      <c r="L121" s="47"/>
    </row>
  </sheetData>
  <mergeCells count="47">
    <mergeCell ref="G67:G76"/>
    <mergeCell ref="I67:I76"/>
    <mergeCell ref="B67:B76"/>
    <mergeCell ref="I57:I64"/>
    <mergeCell ref="G57:G64"/>
    <mergeCell ref="B57:B64"/>
    <mergeCell ref="F67:F76"/>
    <mergeCell ref="B88:B93"/>
    <mergeCell ref="F88:F93"/>
    <mergeCell ref="G88:G93"/>
    <mergeCell ref="I88:I93"/>
    <mergeCell ref="B79:B85"/>
    <mergeCell ref="F79:F85"/>
    <mergeCell ref="G79:G85"/>
    <mergeCell ref="I79:I85"/>
    <mergeCell ref="A28:A95"/>
    <mergeCell ref="F2:G2"/>
    <mergeCell ref="F98:F106"/>
    <mergeCell ref="G98:G106"/>
    <mergeCell ref="I98:I106"/>
    <mergeCell ref="B28:B35"/>
    <mergeCell ref="F28:F35"/>
    <mergeCell ref="I48:I54"/>
    <mergeCell ref="I3:I13"/>
    <mergeCell ref="F16:F23"/>
    <mergeCell ref="G16:G23"/>
    <mergeCell ref="I16:I23"/>
    <mergeCell ref="F38:F45"/>
    <mergeCell ref="G38:G45"/>
    <mergeCell ref="I38:I45"/>
    <mergeCell ref="I28:I35"/>
    <mergeCell ref="F119:G119"/>
    <mergeCell ref="A3:A23"/>
    <mergeCell ref="B3:B13"/>
    <mergeCell ref="B16:B23"/>
    <mergeCell ref="B38:B45"/>
    <mergeCell ref="F3:F13"/>
    <mergeCell ref="G3:G13"/>
    <mergeCell ref="B48:B54"/>
    <mergeCell ref="F48:F54"/>
    <mergeCell ref="G48:G54"/>
    <mergeCell ref="A98:A106"/>
    <mergeCell ref="B109:B112"/>
    <mergeCell ref="A109:A116"/>
    <mergeCell ref="G28:G35"/>
    <mergeCell ref="B98:B106"/>
    <mergeCell ref="F57:F64"/>
  </mergeCells>
  <conditionalFormatting sqref="I3:I13 I38:I45 I48:I54 I98:I106 I109:I112 I28:I35">
    <cfRule type="cellIs" dxfId="2" priority="11" operator="equal">
      <formula>"no"</formula>
    </cfRule>
  </conditionalFormatting>
  <conditionalFormatting sqref="I16:I23">
    <cfRule type="cellIs" dxfId="1" priority="8" operator="equal">
      <formula>"no"</formula>
    </cfRule>
  </conditionalFormatting>
  <conditionalFormatting sqref="I114:I117">
    <cfRule type="cellIs" dxfId="0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L3 Sistemi Medicali</vt:lpstr>
      <vt:lpstr>'L3 Sistemi Medicali'!Area_stampa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Utente di Microsoft Office</cp:lastModifiedBy>
  <cp:lastPrinted>2013-11-25T11:32:40Z</cp:lastPrinted>
  <dcterms:created xsi:type="dcterms:W3CDTF">2013-11-20T19:27:17Z</dcterms:created>
  <dcterms:modified xsi:type="dcterms:W3CDTF">2018-09-19T05:52:32Z</dcterms:modified>
</cp:coreProperties>
</file>