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ordinamento Elettronica\Azioni\Cambio piani studi\Regolamento-Ordinamento- 2012-2013\"/>
    </mc:Choice>
  </mc:AlternateContent>
  <workbookProtection workbookPassword="EA26" lockStructure="1"/>
  <bookViews>
    <workbookView xWindow="480" yWindow="110" windowWidth="16610" windowHeight="8450" activeTab="2"/>
  </bookViews>
  <sheets>
    <sheet name="L3 Curr Elettronica" sheetId="1" r:id="rId1"/>
    <sheet name="L3 Curr TLC" sheetId="4" r:id="rId2"/>
    <sheet name="L3 EIA" sheetId="6" r:id="rId3"/>
  </sheets>
  <externalReferences>
    <externalReference r:id="rId4"/>
  </externalReferences>
  <definedNames>
    <definedName name="_xlnm.Print_Area" localSheetId="0">'L3 Curr Elettronica'!$A$1:$AH$115</definedName>
    <definedName name="_xlnm.Print_Area" localSheetId="1">'L3 Curr TLC'!$A$1:$AH$116</definedName>
    <definedName name="_xlnm.Print_Area" localSheetId="2">'L3 EIA'!$A$1:$AH$112</definedName>
  </definedNames>
  <calcPr calcId="152511"/>
</workbook>
</file>

<file path=xl/calcChain.xml><?xml version="1.0" encoding="utf-8"?>
<calcChain xmlns="http://schemas.openxmlformats.org/spreadsheetml/2006/main">
  <c r="H36" i="4" l="1"/>
  <c r="H78" i="6" l="1"/>
  <c r="I78" i="6" s="1"/>
  <c r="E78" i="6"/>
  <c r="I77" i="6"/>
  <c r="I76" i="6"/>
  <c r="I75" i="6"/>
  <c r="I73" i="6"/>
  <c r="I72" i="6"/>
  <c r="I71" i="6"/>
  <c r="I70" i="6"/>
  <c r="H68" i="6"/>
  <c r="I59" i="6" s="1"/>
  <c r="E68" i="6"/>
  <c r="H55" i="6"/>
  <c r="I47" i="6" s="1"/>
  <c r="E55" i="6"/>
  <c r="H45" i="6"/>
  <c r="I38" i="6" s="1"/>
  <c r="E45" i="6"/>
  <c r="H36" i="6"/>
  <c r="I26" i="6" s="1"/>
  <c r="E36" i="6"/>
  <c r="E24" i="6"/>
  <c r="H22" i="6"/>
  <c r="I15" i="6" s="1"/>
  <c r="E22" i="6"/>
  <c r="H13" i="6"/>
  <c r="E13" i="6"/>
  <c r="E36" i="4"/>
  <c r="I26" i="4"/>
  <c r="E45" i="4"/>
  <c r="H45" i="4"/>
  <c r="I38" i="4" s="1"/>
  <c r="H82" i="4"/>
  <c r="I82" i="4" s="1"/>
  <c r="E82" i="4"/>
  <c r="I81" i="4"/>
  <c r="I80" i="4"/>
  <c r="I79" i="4"/>
  <c r="I77" i="4"/>
  <c r="I76" i="4"/>
  <c r="I75" i="4"/>
  <c r="I74" i="4"/>
  <c r="H72" i="4"/>
  <c r="I60" i="4" s="1"/>
  <c r="E72" i="4"/>
  <c r="H56" i="4"/>
  <c r="I47" i="4" s="1"/>
  <c r="E56" i="4"/>
  <c r="E24" i="4"/>
  <c r="H22" i="4"/>
  <c r="E22" i="4"/>
  <c r="H13" i="4"/>
  <c r="I3" i="4" s="1"/>
  <c r="E13" i="4"/>
  <c r="H24" i="6" l="1"/>
  <c r="I24" i="6" s="1"/>
  <c r="I3" i="6"/>
  <c r="E80" i="6"/>
  <c r="E57" i="6"/>
  <c r="H80" i="6"/>
  <c r="I80" i="6" s="1"/>
  <c r="H57" i="6"/>
  <c r="I57" i="6" s="1"/>
  <c r="H58" i="4"/>
  <c r="I58" i="4" s="1"/>
  <c r="E58" i="4"/>
  <c r="H24" i="4"/>
  <c r="I24" i="4" s="1"/>
  <c r="E84" i="4"/>
  <c r="I15" i="4"/>
  <c r="H84" i="4"/>
  <c r="I84" i="4" s="1"/>
  <c r="E13" i="1"/>
  <c r="H13" i="1"/>
  <c r="I3" i="1" s="1"/>
  <c r="H38" i="1" l="1"/>
  <c r="I26" i="1" s="1"/>
  <c r="H81" i="1"/>
  <c r="I81" i="1" s="1"/>
  <c r="E81" i="1"/>
  <c r="I80" i="1"/>
  <c r="I79" i="1"/>
  <c r="I78" i="1"/>
  <c r="I74" i="1"/>
  <c r="I75" i="1"/>
  <c r="I76" i="1"/>
  <c r="I73" i="1"/>
  <c r="H71" i="1"/>
  <c r="I60" i="1" s="1"/>
  <c r="E71" i="1"/>
  <c r="H47" i="1"/>
  <c r="I40" i="1" s="1"/>
  <c r="H56" i="1"/>
  <c r="I49" i="1" s="1"/>
  <c r="E47" i="1"/>
  <c r="E56" i="1"/>
  <c r="E38" i="1"/>
  <c r="H22" i="1"/>
  <c r="E22" i="1"/>
  <c r="E83" i="1" l="1"/>
  <c r="I15" i="1"/>
  <c r="H24" i="1"/>
  <c r="I24" i="1" s="1"/>
  <c r="E58" i="1"/>
  <c r="H83" i="1"/>
  <c r="I83" i="1" s="1"/>
  <c r="H58" i="1"/>
  <c r="I58" i="1" s="1"/>
  <c r="E24" i="1" l="1"/>
</calcChain>
</file>

<file path=xl/sharedStrings.xml><?xml version="1.0" encoding="utf-8"?>
<sst xmlns="http://schemas.openxmlformats.org/spreadsheetml/2006/main" count="245" uniqueCount="89">
  <si>
    <t>Caratterizzanti</t>
  </si>
  <si>
    <t xml:space="preserve">MAT/05 </t>
  </si>
  <si>
    <t xml:space="preserve">Analisi matematica </t>
  </si>
  <si>
    <t>MAT/03</t>
  </si>
  <si>
    <t xml:space="preserve">ING-INF/05 </t>
  </si>
  <si>
    <t xml:space="preserve">FIS/01 </t>
  </si>
  <si>
    <t>ING-INF/07</t>
  </si>
  <si>
    <t>ING-IND/31</t>
  </si>
  <si>
    <t>ING-INF/03</t>
  </si>
  <si>
    <t>ING-INF/04</t>
  </si>
  <si>
    <t>ING-INF/02</t>
  </si>
  <si>
    <t>ING-IND/11</t>
  </si>
  <si>
    <t>ING-INF/01 Elettronica</t>
  </si>
  <si>
    <t>ING-INF/03 Telecomunicazioni</t>
  </si>
  <si>
    <t>SSD</t>
  </si>
  <si>
    <t>Matematica, informatica e statistica</t>
  </si>
  <si>
    <t>Fond.informatica</t>
  </si>
  <si>
    <t xml:space="preserve">di base </t>
  </si>
  <si>
    <t>Fisica Generale</t>
  </si>
  <si>
    <t xml:space="preserve">Esito </t>
  </si>
  <si>
    <t>Fisica e Chimica</t>
  </si>
  <si>
    <t>Tot fisica chimica</t>
  </si>
  <si>
    <t>Tot mat., inf., stat.</t>
  </si>
  <si>
    <t>AD 
(Ambito Disciplinare)</t>
  </si>
  <si>
    <t>Ingegneria Elettronica</t>
  </si>
  <si>
    <t>Fondamenti dispositivi elettronici</t>
  </si>
  <si>
    <t>Fisica Generale B</t>
  </si>
  <si>
    <t>Progett. autom.  di circuiti elettr.</t>
  </si>
  <si>
    <t>Fondamenti di elettronica</t>
  </si>
  <si>
    <t>Fond. di Elettr. dei sist. Digitali</t>
  </si>
  <si>
    <t>Tot. Ing.elettronica</t>
  </si>
  <si>
    <t>Ingegneria Informatica</t>
  </si>
  <si>
    <t>Fondamenti di optoelettronica</t>
  </si>
  <si>
    <t>Fondamenti di automatica</t>
  </si>
  <si>
    <t>ING-INF/05</t>
  </si>
  <si>
    <t>Tot. Ing informatica</t>
  </si>
  <si>
    <t>Ingegneria Telecomunicazioni</t>
  </si>
  <si>
    <t>Comunicazioni elettriche</t>
  </si>
  <si>
    <t>Microonde e antenne</t>
  </si>
  <si>
    <t>Tot. Ing telecomunicazioni</t>
  </si>
  <si>
    <t>Tot. Cartterizzanti</t>
  </si>
  <si>
    <t xml:space="preserve">Tot. di base </t>
  </si>
  <si>
    <t>Affini e integrative</t>
  </si>
  <si>
    <t>ING-IND/22</t>
  </si>
  <si>
    <t>CHIM/07 </t>
  </si>
  <si>
    <t>ING-IND/35</t>
  </si>
  <si>
    <t>chimica</t>
  </si>
  <si>
    <t>Fond. teoria dei circuiti</t>
  </si>
  <si>
    <t xml:space="preserve">Altre </t>
  </si>
  <si>
    <t>ulteriori attività formative</t>
  </si>
  <si>
    <t>lab informatica</t>
  </si>
  <si>
    <t xml:space="preserve">abilità informatiche </t>
  </si>
  <si>
    <t>Ulteriori conoscenze linguistiche</t>
  </si>
  <si>
    <t xml:space="preserve">Tirocini formativi e di orientamento </t>
  </si>
  <si>
    <t xml:space="preserve">Altre conoscenze utili per l'inserimento nel mondo
del lavoro </t>
  </si>
  <si>
    <t>Economia e organiz. aziendale</t>
  </si>
  <si>
    <t>lingua straniera</t>
  </si>
  <si>
    <t xml:space="preserve">inglese </t>
  </si>
  <si>
    <t xml:space="preserve">prova finale </t>
  </si>
  <si>
    <t>Tot. Altre</t>
  </si>
  <si>
    <t>TOTALE CREDITI</t>
  </si>
  <si>
    <t xml:space="preserve">a scelta </t>
  </si>
  <si>
    <t>FIS/01</t>
  </si>
  <si>
    <t>ING-INF/01</t>
  </si>
  <si>
    <t>Misure e strum. elettronica</t>
  </si>
  <si>
    <t>CFU da REGOLAMENTO DIDATTICO</t>
  </si>
  <si>
    <t>CFU 
Piano di studi personalizzato</t>
  </si>
  <si>
    <t>Min-Max
DA ORDINAMENTO DIDATTICO</t>
  </si>
  <si>
    <t>DISCIPLINA</t>
  </si>
  <si>
    <t>AF
ATTIVITA' FORMATIVA</t>
  </si>
  <si>
    <t>Complementi di analisi</t>
  </si>
  <si>
    <t>Fisica Generale A</t>
  </si>
  <si>
    <t>Reti di telecomunicazione</t>
  </si>
  <si>
    <t>Elaborazione dei segnali</t>
  </si>
  <si>
    <t>ING/INF01</t>
  </si>
  <si>
    <t>ING/INF07</t>
  </si>
  <si>
    <t>Campi e circuiti elettromagnetici</t>
  </si>
  <si>
    <t>Fondamenti dei sistemi operativi</t>
  </si>
  <si>
    <t>Tecnologia materiali e fis. Tecnica</t>
  </si>
  <si>
    <t>Fondamenti dei sist. Informativi</t>
  </si>
  <si>
    <t xml:space="preserve">Geometria e algebra </t>
  </si>
  <si>
    <t>Misure e strumentaz. Elettronica</t>
  </si>
  <si>
    <t>Microonde e Antenne</t>
  </si>
  <si>
    <t>MAT/08 Calcolo Numerico</t>
  </si>
  <si>
    <t>Geometria e algebra</t>
  </si>
  <si>
    <t>Misure Elettroniche</t>
  </si>
  <si>
    <t>MAT/08</t>
  </si>
  <si>
    <t>FIS/03</t>
  </si>
  <si>
    <t>Ingegneria  Elettronica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</si>
</sst>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5"/>
      <color rgb="FF000000"/>
      <name val="Arial"/>
      <family val="2"/>
    </font>
    <font>
      <sz val="9.5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.5"/>
      <color rgb="FF000000"/>
      <name val="Arial"/>
      <family val="2"/>
    </font>
    <font>
      <b/>
      <sz val="9.5"/>
      <color theme="1"/>
      <name val="Arial"/>
      <family val="2"/>
    </font>
    <font>
      <sz val="11"/>
      <color theme="3"/>
      <name val="Calibri"/>
      <family val="2"/>
      <scheme val="minor"/>
    </font>
    <font>
      <b/>
      <sz val="9.5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6" xfId="0" applyBorder="1" applyAlignment="1">
      <alignment horizontal="center"/>
    </xf>
    <xf numFmtId="0" fontId="1" fillId="0" borderId="10" xfId="0" applyFont="1" applyBorder="1"/>
    <xf numFmtId="0" fontId="2" fillId="0" borderId="0" xfId="0" applyFont="1" applyBorder="1"/>
    <xf numFmtId="0" fontId="1" fillId="0" borderId="0" xfId="0" applyFont="1" applyBorder="1"/>
    <xf numFmtId="0" fontId="0" fillId="0" borderId="0" xfId="0" applyFill="1" applyBorder="1"/>
    <xf numFmtId="0" fontId="2" fillId="0" borderId="20" xfId="0" applyFont="1" applyBorder="1"/>
    <xf numFmtId="0" fontId="2" fillId="0" borderId="18" xfId="0" applyFont="1" applyBorder="1"/>
    <xf numFmtId="0" fontId="0" fillId="0" borderId="0" xfId="0" applyFill="1"/>
    <xf numFmtId="0" fontId="0" fillId="2" borderId="1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0" borderId="28" xfId="0" applyFont="1" applyBorder="1"/>
    <xf numFmtId="0" fontId="2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0" xfId="0" applyFont="1" applyBorder="1"/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2" fillId="0" borderId="35" xfId="0" applyFont="1" applyBorder="1"/>
    <xf numFmtId="0" fontId="1" fillId="0" borderId="0" xfId="0" applyFont="1" applyFill="1" applyBorder="1"/>
    <xf numFmtId="0" fontId="1" fillId="0" borderId="9" xfId="0" applyFont="1" applyBorder="1"/>
    <xf numFmtId="0" fontId="1" fillId="0" borderId="0" xfId="0" applyFont="1" applyFill="1" applyBorder="1" applyAlignment="1">
      <alignment horizontal="center"/>
    </xf>
    <xf numFmtId="0" fontId="2" fillId="0" borderId="15" xfId="0" applyFont="1" applyBorder="1"/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11" xfId="0" applyFont="1" applyBorder="1"/>
    <xf numFmtId="0" fontId="1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8" xfId="0" applyFont="1" applyFill="1" applyBorder="1"/>
    <xf numFmtId="0" fontId="1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26" xfId="0" applyFont="1" applyBorder="1"/>
    <xf numFmtId="0" fontId="7" fillId="0" borderId="6" xfId="0" applyFont="1" applyFill="1" applyBorder="1"/>
    <xf numFmtId="0" fontId="7" fillId="0" borderId="6" xfId="0" applyFont="1" applyFill="1" applyBorder="1" applyAlignment="1">
      <alignment horizontal="center"/>
    </xf>
    <xf numFmtId="0" fontId="11" fillId="0" borderId="6" xfId="0" applyFont="1" applyBorder="1"/>
    <xf numFmtId="0" fontId="0" fillId="0" borderId="36" xfId="0" applyBorder="1" applyAlignment="1">
      <alignment horizontal="center"/>
    </xf>
    <xf numFmtId="0" fontId="10" fillId="0" borderId="13" xfId="0" applyFont="1" applyBorder="1" applyAlignment="1">
      <alignment vertical="center"/>
    </xf>
    <xf numFmtId="0" fontId="2" fillId="0" borderId="39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2" xfId="0" applyBorder="1"/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0" fontId="7" fillId="4" borderId="1" xfId="0" applyFont="1" applyFill="1" applyBorder="1" applyAlignment="1">
      <alignment horizontal="center"/>
    </xf>
    <xf numFmtId="0" fontId="1" fillId="0" borderId="27" xfId="0" applyFont="1" applyBorder="1"/>
    <xf numFmtId="0" fontId="1" fillId="0" borderId="16" xfId="0" applyFont="1" applyFill="1" applyBorder="1" applyAlignment="1">
      <alignment horizontal="center"/>
    </xf>
    <xf numFmtId="0" fontId="8" fillId="0" borderId="16" xfId="0" applyFont="1" applyBorder="1"/>
    <xf numFmtId="0" fontId="1" fillId="0" borderId="16" xfId="0" applyFont="1" applyBorder="1"/>
    <xf numFmtId="0" fontId="1" fillId="0" borderId="18" xfId="0" applyFont="1" applyBorder="1" applyAlignment="1">
      <alignment horizontal="center"/>
    </xf>
    <xf numFmtId="0" fontId="8" fillId="0" borderId="18" xfId="0" applyFont="1" applyBorder="1"/>
    <xf numFmtId="0" fontId="8" fillId="4" borderId="37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13" xfId="0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9" xfId="0" applyFont="1" applyBorder="1"/>
    <xf numFmtId="0" fontId="0" fillId="0" borderId="19" xfId="0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2" fillId="0" borderId="1" xfId="0" applyFont="1" applyBorder="1"/>
    <xf numFmtId="0" fontId="2" fillId="0" borderId="45" xfId="0" applyFont="1" applyBorder="1"/>
    <xf numFmtId="0" fontId="0" fillId="0" borderId="45" xfId="0" applyBorder="1" applyAlignment="1">
      <alignment wrapText="1"/>
    </xf>
    <xf numFmtId="0" fontId="2" fillId="0" borderId="45" xfId="0" applyFont="1" applyBorder="1" applyAlignment="1">
      <alignment vertical="center" wrapText="1"/>
    </xf>
    <xf numFmtId="0" fontId="1" fillId="0" borderId="7" xfId="0" applyFont="1" applyBorder="1" applyAlignment="1">
      <alignment horizontal="center"/>
    </xf>
    <xf numFmtId="0" fontId="2" fillId="0" borderId="46" xfId="0" applyFont="1" applyBorder="1"/>
    <xf numFmtId="0" fontId="2" fillId="0" borderId="8" xfId="0" applyFont="1" applyBorder="1"/>
    <xf numFmtId="0" fontId="8" fillId="4" borderId="49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8" fillId="4" borderId="50" xfId="0" applyFont="1" applyFill="1" applyBorder="1" applyAlignment="1">
      <alignment vertical="center" wrapText="1"/>
    </xf>
    <xf numFmtId="0" fontId="8" fillId="4" borderId="5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52" xfId="0" applyFont="1" applyFill="1" applyBorder="1" applyAlignment="1">
      <alignment horizontal="center" vertical="center" wrapText="1"/>
    </xf>
    <xf numFmtId="0" fontId="2" fillId="0" borderId="31" xfId="0" applyFont="1" applyBorder="1"/>
    <xf numFmtId="0" fontId="0" fillId="0" borderId="2" xfId="0" applyBorder="1" applyAlignment="1">
      <alignment horizontal="center"/>
    </xf>
    <xf numFmtId="0" fontId="2" fillId="0" borderId="32" xfId="0" applyFont="1" applyBorder="1"/>
    <xf numFmtId="0" fontId="0" fillId="0" borderId="4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2" fillId="0" borderId="1" xfId="0" applyFont="1" applyFill="1" applyBorder="1"/>
    <xf numFmtId="0" fontId="0" fillId="0" borderId="4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2" fillId="0" borderId="35" xfId="0" applyFont="1" applyBorder="1" applyProtection="1">
      <protection locked="0"/>
    </xf>
    <xf numFmtId="0" fontId="2" fillId="0" borderId="40" xfId="0" applyFont="1" applyBorder="1" applyProtection="1">
      <protection locked="0"/>
    </xf>
    <xf numFmtId="0" fontId="2" fillId="0" borderId="45" xfId="0" applyFont="1" applyBorder="1" applyProtection="1">
      <protection locked="0"/>
    </xf>
    <xf numFmtId="0" fontId="3" fillId="0" borderId="45" xfId="0" applyFont="1" applyBorder="1" applyProtection="1">
      <protection locked="0"/>
    </xf>
    <xf numFmtId="0" fontId="2" fillId="0" borderId="46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4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4" borderId="41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" fillId="4" borderId="47" xfId="0" applyFont="1" applyFill="1" applyBorder="1" applyAlignment="1">
      <alignment horizontal="center" vertical="center"/>
    </xf>
    <xf numFmtId="0" fontId="1" fillId="4" borderId="48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8" fillId="4" borderId="48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 wrapText="1"/>
    </xf>
    <xf numFmtId="0" fontId="1" fillId="4" borderId="54" xfId="0" applyFont="1" applyFill="1" applyBorder="1" applyAlignment="1">
      <alignment horizontal="center" vertical="center"/>
    </xf>
  </cellXfs>
  <cellStyles count="1">
    <cellStyle name="Normale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5\Nuova%20LC%20cartella\Regolamento-Ordinamento-Verifica%20Ordinamento%202012-2013\Nuovo%20Foglio%20di%20lavoro%20di%20Microsoft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7">
          <cell r="E17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showGridLines="0" view="pageLayout" zoomScale="60" zoomScaleNormal="100" zoomScaleSheetLayoutView="80" zoomScalePageLayoutView="60" workbookViewId="0">
      <selection activeCell="C66" activeCellId="6" sqref="C8 C8:C12 C18:C21 C33:C37 C42:C46 C51:C55 C66:C70"/>
    </sheetView>
  </sheetViews>
  <sheetFormatPr defaultRowHeight="14.5" x14ac:dyDescent="0.35"/>
  <cols>
    <col min="1" max="1" width="16.453125" customWidth="1"/>
    <col min="2" max="2" width="23.453125" customWidth="1"/>
    <col min="3" max="3" width="18.90625" style="1" customWidth="1"/>
    <col min="4" max="4" width="28.90625" style="1" customWidth="1"/>
    <col min="5" max="5" width="18.54296875" style="1" customWidth="1"/>
    <col min="6" max="6" width="15.90625" style="2" customWidth="1"/>
    <col min="7" max="7" width="17.08984375" style="3" customWidth="1"/>
    <col min="8" max="8" width="26.54296875" style="1" customWidth="1"/>
    <col min="9" max="9" width="8.08984375" style="1" customWidth="1"/>
    <col min="10" max="10" width="7.08984375" style="82" customWidth="1"/>
    <col min="11" max="11" width="13.54296875" style="82" customWidth="1"/>
    <col min="12" max="12" width="13.453125" style="82" customWidth="1"/>
    <col min="13" max="14" width="8.90625" style="13"/>
  </cols>
  <sheetData>
    <row r="1" spans="1:14" ht="15" thickBot="1" x14ac:dyDescent="0.4"/>
    <row r="2" spans="1:14" s="13" customFormat="1" ht="45.75" customHeight="1" thickBot="1" x14ac:dyDescent="0.4">
      <c r="A2" s="16" t="s">
        <v>69</v>
      </c>
      <c r="B2" s="16" t="s">
        <v>23</v>
      </c>
      <c r="C2" s="14" t="s">
        <v>14</v>
      </c>
      <c r="D2" s="89" t="s">
        <v>68</v>
      </c>
      <c r="E2" s="90" t="s">
        <v>65</v>
      </c>
      <c r="F2" s="160" t="s">
        <v>67</v>
      </c>
      <c r="G2" s="161"/>
      <c r="H2" s="15" t="s">
        <v>66</v>
      </c>
      <c r="I2" s="16" t="s">
        <v>19</v>
      </c>
      <c r="J2" s="83"/>
      <c r="K2" s="83"/>
      <c r="L2" s="83"/>
    </row>
    <row r="3" spans="1:14" ht="15" thickBot="1" x14ac:dyDescent="0.4">
      <c r="A3" s="138" t="s">
        <v>17</v>
      </c>
      <c r="B3" s="140" t="s">
        <v>15</v>
      </c>
      <c r="C3" s="21" t="s">
        <v>1</v>
      </c>
      <c r="D3" s="120" t="s">
        <v>2</v>
      </c>
      <c r="E3" s="99">
        <v>12</v>
      </c>
      <c r="F3" s="147">
        <v>30</v>
      </c>
      <c r="G3" s="147">
        <v>48</v>
      </c>
      <c r="H3" s="126">
        <v>15</v>
      </c>
      <c r="I3" s="162" t="str">
        <f>IF(OR(H13&lt;F3,H13&gt;G3),"no", "ok")</f>
        <v>ok</v>
      </c>
      <c r="K3" s="83"/>
      <c r="L3" s="83"/>
    </row>
    <row r="4" spans="1:14" ht="15" thickBot="1" x14ac:dyDescent="0.4">
      <c r="A4" s="138"/>
      <c r="B4" s="141"/>
      <c r="C4" s="21" t="s">
        <v>3</v>
      </c>
      <c r="D4" s="120" t="s">
        <v>80</v>
      </c>
      <c r="E4" s="99">
        <v>6</v>
      </c>
      <c r="F4" s="148"/>
      <c r="G4" s="148"/>
      <c r="H4" s="126">
        <v>6</v>
      </c>
      <c r="I4" s="163"/>
      <c r="K4" s="83"/>
      <c r="L4" s="83"/>
    </row>
    <row r="5" spans="1:14" ht="15" thickBot="1" x14ac:dyDescent="0.4">
      <c r="A5" s="138"/>
      <c r="B5" s="141"/>
      <c r="C5" s="21" t="s">
        <v>4</v>
      </c>
      <c r="D5" s="120" t="s">
        <v>16</v>
      </c>
      <c r="E5" s="99">
        <v>9</v>
      </c>
      <c r="F5" s="148"/>
      <c r="G5" s="148"/>
      <c r="H5" s="126">
        <v>6</v>
      </c>
      <c r="I5" s="163"/>
      <c r="K5" s="83"/>
      <c r="L5" s="83"/>
    </row>
    <row r="6" spans="1:14" ht="15" thickBot="1" x14ac:dyDescent="0.4">
      <c r="A6" s="138"/>
      <c r="B6" s="141"/>
      <c r="C6" s="21" t="s">
        <v>1</v>
      </c>
      <c r="D6" s="120" t="s">
        <v>70</v>
      </c>
      <c r="E6" s="99">
        <v>6</v>
      </c>
      <c r="F6" s="148"/>
      <c r="G6" s="148"/>
      <c r="H6" s="126">
        <v>6</v>
      </c>
      <c r="I6" s="163"/>
      <c r="K6" s="83"/>
      <c r="L6" s="83"/>
    </row>
    <row r="7" spans="1:14" ht="15" thickBot="1" x14ac:dyDescent="0.4">
      <c r="A7" s="138"/>
      <c r="B7" s="141"/>
      <c r="C7" s="21" t="s">
        <v>86</v>
      </c>
      <c r="D7" s="125"/>
      <c r="E7" s="99"/>
      <c r="F7" s="148"/>
      <c r="G7" s="148"/>
      <c r="H7" s="126"/>
      <c r="I7" s="163"/>
      <c r="K7" s="83"/>
      <c r="L7" s="83"/>
    </row>
    <row r="8" spans="1:14" ht="15" thickBot="1" x14ac:dyDescent="0.4">
      <c r="A8" s="138"/>
      <c r="B8" s="141"/>
      <c r="C8" s="128"/>
      <c r="D8" s="125"/>
      <c r="E8" s="99"/>
      <c r="F8" s="148"/>
      <c r="G8" s="148"/>
      <c r="H8" s="126"/>
      <c r="I8" s="163"/>
      <c r="K8" s="83"/>
      <c r="L8" s="83"/>
    </row>
    <row r="9" spans="1:14" ht="15" thickBot="1" x14ac:dyDescent="0.4">
      <c r="A9" s="138"/>
      <c r="B9" s="141"/>
      <c r="C9" s="128"/>
      <c r="D9" s="125"/>
      <c r="E9" s="99"/>
      <c r="F9" s="148"/>
      <c r="G9" s="148"/>
      <c r="H9" s="126"/>
      <c r="I9" s="163"/>
      <c r="K9" s="83"/>
      <c r="L9" s="83"/>
    </row>
    <row r="10" spans="1:14" ht="15" thickBot="1" x14ac:dyDescent="0.4">
      <c r="A10" s="138"/>
      <c r="B10" s="141"/>
      <c r="C10" s="128"/>
      <c r="D10" s="125"/>
      <c r="E10" s="99"/>
      <c r="F10" s="148"/>
      <c r="G10" s="148"/>
      <c r="H10" s="126"/>
      <c r="I10" s="163"/>
      <c r="K10" s="83"/>
      <c r="L10" s="83"/>
    </row>
    <row r="11" spans="1:14" ht="15" thickBot="1" x14ac:dyDescent="0.4">
      <c r="A11" s="138"/>
      <c r="B11" s="141"/>
      <c r="C11" s="128"/>
      <c r="D11" s="125"/>
      <c r="E11" s="99"/>
      <c r="F11" s="148"/>
      <c r="G11" s="148"/>
      <c r="H11" s="126"/>
      <c r="I11" s="163"/>
      <c r="K11" s="83"/>
      <c r="L11" s="83"/>
    </row>
    <row r="12" spans="1:14" ht="15" thickBot="1" x14ac:dyDescent="0.4">
      <c r="A12" s="138"/>
      <c r="B12" s="142"/>
      <c r="C12" s="129"/>
      <c r="D12" s="125"/>
      <c r="E12" s="99"/>
      <c r="F12" s="149"/>
      <c r="G12" s="149"/>
      <c r="H12" s="126"/>
      <c r="I12" s="164"/>
      <c r="K12" s="83"/>
      <c r="L12" s="83"/>
    </row>
    <row r="13" spans="1:14" s="3" customFormat="1" ht="15.9" customHeight="1" x14ac:dyDescent="0.35">
      <c r="A13" s="138"/>
      <c r="B13" s="32" t="s">
        <v>22</v>
      </c>
      <c r="C13" s="9"/>
      <c r="D13" s="9"/>
      <c r="E13" s="38">
        <f>SUM(E3:E12)</f>
        <v>33</v>
      </c>
      <c r="F13" s="9"/>
      <c r="G13" s="29"/>
      <c r="H13" s="96">
        <f>SUM(H3:H12)</f>
        <v>33</v>
      </c>
      <c r="I13" s="29"/>
      <c r="J13" s="84"/>
      <c r="K13" s="83"/>
      <c r="L13" s="83"/>
      <c r="M13" s="85"/>
      <c r="N13" s="85"/>
    </row>
    <row r="14" spans="1:14" ht="7.5" customHeight="1" thickBot="1" x14ac:dyDescent="0.4">
      <c r="A14" s="138"/>
      <c r="B14" s="19"/>
      <c r="C14" s="20"/>
      <c r="D14" s="5"/>
      <c r="E14" s="22"/>
      <c r="F14" s="9"/>
      <c r="G14" s="9"/>
      <c r="H14" s="4"/>
      <c r="I14" s="4"/>
      <c r="K14" s="83"/>
      <c r="L14" s="83"/>
    </row>
    <row r="15" spans="1:14" ht="15" thickBot="1" x14ac:dyDescent="0.4">
      <c r="A15" s="138"/>
      <c r="B15" s="140" t="s">
        <v>20</v>
      </c>
      <c r="C15" s="21" t="s">
        <v>5</v>
      </c>
      <c r="D15" s="120" t="s">
        <v>71</v>
      </c>
      <c r="E15" s="99">
        <v>12</v>
      </c>
      <c r="F15" s="156">
        <v>12</v>
      </c>
      <c r="G15" s="156">
        <v>30</v>
      </c>
      <c r="H15" s="126">
        <v>12</v>
      </c>
      <c r="I15" s="162" t="str">
        <f>IF(OR(H22&lt;F15,H22&gt;G15),"no", "ok")</f>
        <v>ok</v>
      </c>
      <c r="K15" s="83"/>
      <c r="L15" s="83"/>
    </row>
    <row r="16" spans="1:14" ht="15" thickBot="1" x14ac:dyDescent="0.4">
      <c r="A16" s="138"/>
      <c r="B16" s="141"/>
      <c r="C16" s="21" t="s">
        <v>62</v>
      </c>
      <c r="D16" s="120" t="s">
        <v>26</v>
      </c>
      <c r="E16" s="100">
        <v>6</v>
      </c>
      <c r="F16" s="151"/>
      <c r="G16" s="151"/>
      <c r="H16" s="126">
        <v>6</v>
      </c>
      <c r="I16" s="163"/>
      <c r="K16" s="83"/>
      <c r="L16" s="83"/>
    </row>
    <row r="17" spans="1:14" ht="15" thickBot="1" x14ac:dyDescent="0.4">
      <c r="A17" s="138"/>
      <c r="B17" s="141"/>
      <c r="C17" s="21" t="s">
        <v>87</v>
      </c>
      <c r="D17" s="125"/>
      <c r="E17" s="99">
        <v>0</v>
      </c>
      <c r="F17" s="151"/>
      <c r="G17" s="151"/>
      <c r="H17" s="126">
        <v>0</v>
      </c>
      <c r="I17" s="163"/>
      <c r="K17" s="83"/>
      <c r="L17" s="83"/>
    </row>
    <row r="18" spans="1:14" ht="15" thickBot="1" x14ac:dyDescent="0.4">
      <c r="A18" s="138"/>
      <c r="B18" s="141"/>
      <c r="C18" s="128"/>
      <c r="D18" s="125"/>
      <c r="E18" s="99"/>
      <c r="F18" s="151"/>
      <c r="G18" s="151"/>
      <c r="H18" s="126"/>
      <c r="I18" s="163"/>
      <c r="K18" s="83"/>
      <c r="L18" s="83"/>
    </row>
    <row r="19" spans="1:14" ht="15" thickBot="1" x14ac:dyDescent="0.4">
      <c r="A19" s="138"/>
      <c r="B19" s="141"/>
      <c r="C19" s="128"/>
      <c r="D19" s="125"/>
      <c r="E19" s="99"/>
      <c r="F19" s="151"/>
      <c r="G19" s="151"/>
      <c r="H19" s="126"/>
      <c r="I19" s="163"/>
      <c r="K19" s="83"/>
      <c r="L19" s="83"/>
    </row>
    <row r="20" spans="1:14" ht="15" thickBot="1" x14ac:dyDescent="0.4">
      <c r="A20" s="138"/>
      <c r="B20" s="141"/>
      <c r="C20" s="128"/>
      <c r="D20" s="125"/>
      <c r="E20" s="99"/>
      <c r="F20" s="151"/>
      <c r="G20" s="151"/>
      <c r="H20" s="126"/>
      <c r="I20" s="163"/>
      <c r="K20" s="83"/>
      <c r="L20" s="83"/>
    </row>
    <row r="21" spans="1:14" ht="15" thickBot="1" x14ac:dyDescent="0.4">
      <c r="A21" s="139"/>
      <c r="B21" s="142"/>
      <c r="C21" s="129"/>
      <c r="D21" s="125"/>
      <c r="E21" s="99">
        <v>0</v>
      </c>
      <c r="F21" s="152"/>
      <c r="G21" s="152"/>
      <c r="H21" s="126"/>
      <c r="I21" s="163"/>
      <c r="K21" s="83"/>
      <c r="L21" s="83"/>
      <c r="M21" s="83"/>
    </row>
    <row r="22" spans="1:14" s="3" customFormat="1" x14ac:dyDescent="0.35">
      <c r="A22" s="33"/>
      <c r="B22" s="32" t="s">
        <v>21</v>
      </c>
      <c r="C22" s="34"/>
      <c r="D22" s="8"/>
      <c r="E22" s="97">
        <f>SUM(E15:E21)</f>
        <v>18</v>
      </c>
      <c r="F22" s="46"/>
      <c r="G22" s="46"/>
      <c r="H22" s="98">
        <f>SUM(H15:H21)</f>
        <v>18</v>
      </c>
      <c r="I22" s="48"/>
      <c r="J22" s="85"/>
      <c r="K22" s="83"/>
      <c r="L22" s="83"/>
      <c r="M22" s="85"/>
      <c r="N22" s="85"/>
    </row>
    <row r="23" spans="1:14" s="3" customFormat="1" ht="6.9" customHeight="1" x14ac:dyDescent="0.35">
      <c r="A23" s="39"/>
      <c r="B23" s="32"/>
      <c r="C23" s="34"/>
      <c r="D23" s="8"/>
      <c r="E23" s="44"/>
      <c r="F23" s="40"/>
      <c r="G23" s="40"/>
      <c r="H23" s="40"/>
      <c r="I23" s="40"/>
      <c r="J23" s="84"/>
      <c r="K23" s="84"/>
      <c r="L23" s="83"/>
      <c r="M23" s="85"/>
      <c r="N23" s="85"/>
    </row>
    <row r="24" spans="1:14" ht="16.5" customHeight="1" x14ac:dyDescent="0.35">
      <c r="A24" s="56" t="s">
        <v>41</v>
      </c>
      <c r="B24" s="57"/>
      <c r="C24" s="58"/>
      <c r="D24" s="59"/>
      <c r="E24" s="41">
        <f>[1]Foglio1!$E$17</f>
        <v>0</v>
      </c>
      <c r="F24" s="68">
        <v>42</v>
      </c>
      <c r="G24" s="68">
        <v>78</v>
      </c>
      <c r="H24" s="42">
        <f>H22+H13</f>
        <v>51</v>
      </c>
      <c r="I24" s="43" t="str">
        <f>IF(OR(H24&lt;F24,H24&gt;G24),"no", "ok")</f>
        <v>ok</v>
      </c>
      <c r="J24" s="84"/>
      <c r="K24" s="84"/>
      <c r="L24" s="83"/>
    </row>
    <row r="25" spans="1:14" ht="15" thickBot="1" x14ac:dyDescent="0.4">
      <c r="A25" s="5"/>
      <c r="B25" s="10"/>
      <c r="C25" s="18"/>
      <c r="D25" s="8"/>
      <c r="E25" s="4"/>
      <c r="F25" s="69"/>
      <c r="G25" s="7"/>
      <c r="H25" s="4"/>
      <c r="I25" s="4"/>
      <c r="J25" s="84"/>
      <c r="K25" s="84"/>
      <c r="L25" s="83"/>
    </row>
    <row r="26" spans="1:14" ht="15" thickBot="1" x14ac:dyDescent="0.4">
      <c r="A26" s="143" t="s">
        <v>0</v>
      </c>
      <c r="B26" s="140" t="s">
        <v>24</v>
      </c>
      <c r="C26" s="31" t="s">
        <v>63</v>
      </c>
      <c r="D26" s="120" t="s">
        <v>25</v>
      </c>
      <c r="E26" s="100">
        <v>6</v>
      </c>
      <c r="F26" s="156">
        <v>24</v>
      </c>
      <c r="G26" s="156">
        <v>48</v>
      </c>
      <c r="H26" s="126">
        <v>6</v>
      </c>
      <c r="I26" s="162" t="str">
        <f>IF(OR(H38&lt;F26,H38&gt;G26),"no", "ok")</f>
        <v>ok</v>
      </c>
      <c r="J26" s="84"/>
      <c r="K26" s="84"/>
      <c r="L26" s="83"/>
    </row>
    <row r="27" spans="1:14" ht="15" thickBot="1" x14ac:dyDescent="0.4">
      <c r="A27" s="144"/>
      <c r="B27" s="141"/>
      <c r="C27" s="31" t="s">
        <v>63</v>
      </c>
      <c r="D27" s="120" t="s">
        <v>27</v>
      </c>
      <c r="E27" s="100">
        <v>6</v>
      </c>
      <c r="F27" s="151"/>
      <c r="G27" s="151"/>
      <c r="H27" s="126">
        <v>6</v>
      </c>
      <c r="I27" s="163"/>
      <c r="J27" s="84"/>
      <c r="K27" s="84"/>
      <c r="L27" s="83"/>
    </row>
    <row r="28" spans="1:14" ht="15" thickBot="1" x14ac:dyDescent="0.4">
      <c r="A28" s="144"/>
      <c r="B28" s="141"/>
      <c r="C28" s="31" t="s">
        <v>63</v>
      </c>
      <c r="D28" s="120" t="s">
        <v>29</v>
      </c>
      <c r="E28" s="100">
        <v>6</v>
      </c>
      <c r="F28" s="151"/>
      <c r="G28" s="151"/>
      <c r="H28" s="126">
        <v>6</v>
      </c>
      <c r="I28" s="163"/>
      <c r="J28" s="84"/>
      <c r="K28" s="84"/>
      <c r="L28" s="83"/>
    </row>
    <row r="29" spans="1:14" ht="15" thickBot="1" x14ac:dyDescent="0.4">
      <c r="A29" s="144"/>
      <c r="B29" s="141"/>
      <c r="C29" s="31" t="s">
        <v>63</v>
      </c>
      <c r="D29" s="120" t="s">
        <v>28</v>
      </c>
      <c r="E29" s="100">
        <v>12</v>
      </c>
      <c r="F29" s="151"/>
      <c r="G29" s="151"/>
      <c r="H29" s="126">
        <v>12</v>
      </c>
      <c r="I29" s="163"/>
      <c r="J29" s="84"/>
      <c r="K29" s="84"/>
      <c r="L29" s="83"/>
    </row>
    <row r="30" spans="1:14" ht="15" thickBot="1" x14ac:dyDescent="0.4">
      <c r="A30" s="144"/>
      <c r="B30" s="141"/>
      <c r="C30" s="31" t="s">
        <v>63</v>
      </c>
      <c r="D30" s="120" t="s">
        <v>32</v>
      </c>
      <c r="E30" s="100">
        <v>6</v>
      </c>
      <c r="F30" s="151"/>
      <c r="G30" s="151"/>
      <c r="H30" s="126">
        <v>6</v>
      </c>
      <c r="I30" s="163"/>
      <c r="J30" s="84"/>
      <c r="K30" s="84"/>
      <c r="L30" s="83"/>
    </row>
    <row r="31" spans="1:14" ht="15" thickBot="1" x14ac:dyDescent="0.4">
      <c r="A31" s="144"/>
      <c r="B31" s="141" t="s">
        <v>12</v>
      </c>
      <c r="C31" s="31" t="s">
        <v>6</v>
      </c>
      <c r="D31" s="120" t="s">
        <v>81</v>
      </c>
      <c r="E31" s="99">
        <v>6</v>
      </c>
      <c r="F31" s="151"/>
      <c r="G31" s="151"/>
      <c r="H31" s="126">
        <v>6</v>
      </c>
      <c r="I31" s="163"/>
      <c r="J31" s="84"/>
      <c r="K31" s="84"/>
      <c r="L31" s="83"/>
    </row>
    <row r="32" spans="1:14" ht="15" thickBot="1" x14ac:dyDescent="0.4">
      <c r="A32" s="144"/>
      <c r="B32" s="141"/>
      <c r="C32" s="31" t="s">
        <v>10</v>
      </c>
      <c r="D32" s="125"/>
      <c r="E32" s="99"/>
      <c r="F32" s="151"/>
      <c r="G32" s="151"/>
      <c r="H32" s="126"/>
      <c r="I32" s="163"/>
      <c r="J32" s="84"/>
      <c r="K32" s="84"/>
      <c r="L32" s="83"/>
    </row>
    <row r="33" spans="1:12" ht="15" thickBot="1" x14ac:dyDescent="0.4">
      <c r="A33" s="144"/>
      <c r="B33" s="141"/>
      <c r="C33" s="128"/>
      <c r="D33" s="125"/>
      <c r="E33" s="99"/>
      <c r="F33" s="151"/>
      <c r="G33" s="151"/>
      <c r="H33" s="126"/>
      <c r="I33" s="163"/>
      <c r="J33" s="84"/>
      <c r="K33" s="84"/>
      <c r="L33" s="83"/>
    </row>
    <row r="34" spans="1:12" ht="15" thickBot="1" x14ac:dyDescent="0.4">
      <c r="A34" s="144"/>
      <c r="B34" s="141"/>
      <c r="C34" s="128"/>
      <c r="D34" s="125"/>
      <c r="E34" s="99"/>
      <c r="F34" s="151"/>
      <c r="G34" s="151"/>
      <c r="H34" s="126"/>
      <c r="I34" s="163"/>
      <c r="J34" s="84"/>
      <c r="K34" s="84"/>
      <c r="L34" s="83"/>
    </row>
    <row r="35" spans="1:12" ht="15" thickBot="1" x14ac:dyDescent="0.4">
      <c r="A35" s="144"/>
      <c r="B35" s="141"/>
      <c r="C35" s="128"/>
      <c r="D35" s="125"/>
      <c r="E35" s="99"/>
      <c r="F35" s="151"/>
      <c r="G35" s="151"/>
      <c r="H35" s="126"/>
      <c r="I35" s="163"/>
      <c r="J35" s="84"/>
      <c r="K35" s="84"/>
      <c r="L35" s="83"/>
    </row>
    <row r="36" spans="1:12" ht="15" thickBot="1" x14ac:dyDescent="0.4">
      <c r="A36" s="144"/>
      <c r="B36" s="141"/>
      <c r="C36" s="128"/>
      <c r="D36" s="125"/>
      <c r="E36" s="99"/>
      <c r="F36" s="151"/>
      <c r="G36" s="151"/>
      <c r="H36" s="126"/>
      <c r="I36" s="163"/>
      <c r="J36" s="84"/>
      <c r="K36" s="84"/>
      <c r="L36" s="83"/>
    </row>
    <row r="37" spans="1:12" ht="15" customHeight="1" thickBot="1" x14ac:dyDescent="0.4">
      <c r="A37" s="144"/>
      <c r="B37" s="142" t="s">
        <v>13</v>
      </c>
      <c r="C37" s="128"/>
      <c r="D37" s="125"/>
      <c r="E37" s="99"/>
      <c r="F37" s="152"/>
      <c r="G37" s="152"/>
      <c r="H37" s="126"/>
      <c r="I37" s="163"/>
      <c r="J37" s="84"/>
      <c r="K37" s="84"/>
      <c r="L37" s="83"/>
    </row>
    <row r="38" spans="1:12" ht="14.15" customHeight="1" x14ac:dyDescent="0.35">
      <c r="A38" s="144"/>
      <c r="B38" s="52" t="s">
        <v>30</v>
      </c>
      <c r="C38" s="53"/>
      <c r="D38" s="8"/>
      <c r="E38" s="97">
        <f>SUM(E26:E37)</f>
        <v>42</v>
      </c>
      <c r="F38" s="46"/>
      <c r="G38" s="46"/>
      <c r="H38" s="98">
        <f>SUM(H26:H37)</f>
        <v>42</v>
      </c>
      <c r="I38" s="48"/>
      <c r="J38" s="84"/>
      <c r="K38" s="84"/>
      <c r="L38" s="83"/>
    </row>
    <row r="39" spans="1:12" ht="12" customHeight="1" thickBot="1" x14ac:dyDescent="0.4">
      <c r="A39" s="144"/>
      <c r="B39" s="11"/>
      <c r="C39" s="24"/>
      <c r="D39" s="8"/>
      <c r="E39" s="91"/>
      <c r="F39" s="70"/>
      <c r="G39" s="71"/>
      <c r="H39" s="4"/>
      <c r="I39" s="24"/>
      <c r="J39" s="84"/>
      <c r="K39" s="84"/>
      <c r="L39" s="83"/>
    </row>
    <row r="40" spans="1:12" ht="15" thickBot="1" x14ac:dyDescent="0.4">
      <c r="A40" s="144"/>
      <c r="B40" s="140" t="s">
        <v>31</v>
      </c>
      <c r="C40" s="31" t="s">
        <v>9</v>
      </c>
      <c r="D40" s="120" t="s">
        <v>33</v>
      </c>
      <c r="E40" s="100">
        <v>12</v>
      </c>
      <c r="F40" s="156">
        <v>12</v>
      </c>
      <c r="G40" s="156">
        <v>24</v>
      </c>
      <c r="H40" s="126">
        <v>12</v>
      </c>
      <c r="I40" s="162" t="str">
        <f>IF(OR(H47&lt;F40,H47&gt;G40),"no", "ok")</f>
        <v>ok</v>
      </c>
      <c r="J40" s="84"/>
      <c r="K40" s="84"/>
      <c r="L40" s="83"/>
    </row>
    <row r="41" spans="1:12" ht="15" thickBot="1" x14ac:dyDescent="0.4">
      <c r="A41" s="144"/>
      <c r="B41" s="141"/>
      <c r="C41" s="31" t="s">
        <v>34</v>
      </c>
      <c r="D41" s="125"/>
      <c r="E41" s="100"/>
      <c r="F41" s="151"/>
      <c r="G41" s="151"/>
      <c r="H41" s="126"/>
      <c r="I41" s="163"/>
      <c r="J41" s="84"/>
      <c r="K41" s="84"/>
      <c r="L41" s="83"/>
    </row>
    <row r="42" spans="1:12" ht="15" thickBot="1" x14ac:dyDescent="0.4">
      <c r="A42" s="144"/>
      <c r="B42" s="141"/>
      <c r="C42" s="128"/>
      <c r="D42" s="125"/>
      <c r="E42" s="100"/>
      <c r="F42" s="151"/>
      <c r="G42" s="151"/>
      <c r="H42" s="126"/>
      <c r="I42" s="163"/>
      <c r="J42" s="84"/>
      <c r="K42" s="84"/>
      <c r="L42" s="83"/>
    </row>
    <row r="43" spans="1:12" ht="15" thickBot="1" x14ac:dyDescent="0.4">
      <c r="A43" s="144"/>
      <c r="B43" s="141"/>
      <c r="C43" s="128"/>
      <c r="D43" s="125"/>
      <c r="E43" s="100"/>
      <c r="F43" s="151"/>
      <c r="G43" s="151"/>
      <c r="H43" s="126"/>
      <c r="I43" s="163"/>
      <c r="J43" s="84"/>
      <c r="K43" s="84"/>
      <c r="L43" s="83"/>
    </row>
    <row r="44" spans="1:12" ht="15" thickBot="1" x14ac:dyDescent="0.4">
      <c r="A44" s="144"/>
      <c r="B44" s="141"/>
      <c r="C44" s="128"/>
      <c r="D44" s="125"/>
      <c r="E44" s="100"/>
      <c r="F44" s="151"/>
      <c r="G44" s="151"/>
      <c r="H44" s="126"/>
      <c r="I44" s="163"/>
      <c r="J44" s="84"/>
      <c r="K44" s="84"/>
      <c r="L44" s="83"/>
    </row>
    <row r="45" spans="1:12" ht="15" thickBot="1" x14ac:dyDescent="0.4">
      <c r="A45" s="144"/>
      <c r="B45" s="141"/>
      <c r="C45" s="128"/>
      <c r="D45" s="125"/>
      <c r="E45" s="100"/>
      <c r="F45" s="151"/>
      <c r="G45" s="151"/>
      <c r="H45" s="126"/>
      <c r="I45" s="163"/>
      <c r="J45" s="84"/>
      <c r="K45" s="84"/>
      <c r="L45" s="83"/>
    </row>
    <row r="46" spans="1:12" ht="15" thickBot="1" x14ac:dyDescent="0.4">
      <c r="A46" s="144"/>
      <c r="B46" s="142" t="s">
        <v>13</v>
      </c>
      <c r="C46" s="129"/>
      <c r="D46" s="125"/>
      <c r="E46" s="99"/>
      <c r="F46" s="152"/>
      <c r="G46" s="152"/>
      <c r="H46" s="126"/>
      <c r="I46" s="163"/>
      <c r="J46" s="84"/>
      <c r="K46" s="84"/>
      <c r="L46" s="83"/>
    </row>
    <row r="47" spans="1:12" x14ac:dyDescent="0.35">
      <c r="A47" s="144"/>
      <c r="B47" s="32" t="s">
        <v>35</v>
      </c>
      <c r="C47" s="34"/>
      <c r="D47" s="8"/>
      <c r="E47" s="97">
        <f>SUM(E40:E46)</f>
        <v>12</v>
      </c>
      <c r="F47" s="46"/>
      <c r="G47" s="46"/>
      <c r="H47" s="98">
        <f>SUM(H40:H46)</f>
        <v>12</v>
      </c>
      <c r="I47" s="48"/>
      <c r="J47" s="84"/>
      <c r="K47" s="84"/>
      <c r="L47" s="83"/>
    </row>
    <row r="48" spans="1:12" ht="8.15" customHeight="1" thickBot="1" x14ac:dyDescent="0.4">
      <c r="A48" s="145"/>
      <c r="B48" s="11"/>
      <c r="C48" s="54"/>
      <c r="D48" s="40"/>
      <c r="E48" s="92"/>
      <c r="F48" s="55"/>
      <c r="G48" s="72"/>
      <c r="H48" s="4"/>
      <c r="I48" s="24"/>
      <c r="J48" s="84"/>
      <c r="K48" s="84"/>
      <c r="L48" s="83"/>
    </row>
    <row r="49" spans="1:14" ht="26.25" customHeight="1" thickBot="1" x14ac:dyDescent="0.4">
      <c r="A49" s="144"/>
      <c r="B49" s="150" t="s">
        <v>36</v>
      </c>
      <c r="C49" s="31" t="s">
        <v>8</v>
      </c>
      <c r="D49" s="120" t="s">
        <v>37</v>
      </c>
      <c r="E49" s="100">
        <v>12</v>
      </c>
      <c r="F49" s="151">
        <v>24</v>
      </c>
      <c r="G49" s="151">
        <v>48</v>
      </c>
      <c r="H49" s="126">
        <v>12</v>
      </c>
      <c r="I49" s="163" t="str">
        <f>IF(OR(H56&lt;F49,H56&gt;G49),"no","ok")</f>
        <v>ok</v>
      </c>
      <c r="J49" s="84"/>
      <c r="K49" s="84"/>
      <c r="L49" s="83"/>
    </row>
    <row r="50" spans="1:14" ht="15" thickBot="1" x14ac:dyDescent="0.4">
      <c r="A50" s="144"/>
      <c r="B50" s="141"/>
      <c r="C50" s="31" t="s">
        <v>10</v>
      </c>
      <c r="D50" s="120" t="s">
        <v>82</v>
      </c>
      <c r="E50" s="100">
        <v>12</v>
      </c>
      <c r="F50" s="151"/>
      <c r="G50" s="151"/>
      <c r="H50" s="126">
        <v>12</v>
      </c>
      <c r="I50" s="163"/>
      <c r="J50" s="84"/>
      <c r="K50" s="84"/>
      <c r="L50" s="83"/>
    </row>
    <row r="51" spans="1:14" ht="15" thickBot="1" x14ac:dyDescent="0.4">
      <c r="A51" s="144"/>
      <c r="B51" s="141"/>
      <c r="C51" s="128"/>
      <c r="D51" s="125"/>
      <c r="E51" s="100"/>
      <c r="F51" s="151"/>
      <c r="G51" s="151"/>
      <c r="H51" s="126"/>
      <c r="I51" s="163"/>
      <c r="J51" s="84"/>
      <c r="K51" s="84"/>
      <c r="L51" s="83"/>
    </row>
    <row r="52" spans="1:14" ht="15" thickBot="1" x14ac:dyDescent="0.4">
      <c r="A52" s="144"/>
      <c r="B52" s="141"/>
      <c r="C52" s="128"/>
      <c r="D52" s="125"/>
      <c r="E52" s="100"/>
      <c r="F52" s="151"/>
      <c r="G52" s="151"/>
      <c r="H52" s="126"/>
      <c r="I52" s="163"/>
      <c r="J52" s="84"/>
      <c r="K52" s="84"/>
      <c r="L52" s="83"/>
    </row>
    <row r="53" spans="1:14" ht="15" thickBot="1" x14ac:dyDescent="0.4">
      <c r="A53" s="144"/>
      <c r="B53" s="141"/>
      <c r="C53" s="128"/>
      <c r="D53" s="125"/>
      <c r="E53" s="100"/>
      <c r="F53" s="151"/>
      <c r="G53" s="151"/>
      <c r="H53" s="126"/>
      <c r="I53" s="163"/>
      <c r="J53" s="84"/>
      <c r="K53" s="84"/>
      <c r="L53" s="83"/>
    </row>
    <row r="54" spans="1:14" ht="15" thickBot="1" x14ac:dyDescent="0.4">
      <c r="A54" s="144"/>
      <c r="B54" s="141"/>
      <c r="C54" s="128"/>
      <c r="D54" s="125"/>
      <c r="E54" s="99"/>
      <c r="F54" s="151"/>
      <c r="G54" s="151"/>
      <c r="H54" s="126"/>
      <c r="I54" s="163"/>
      <c r="J54" s="84"/>
      <c r="K54" s="84"/>
      <c r="L54" s="83"/>
    </row>
    <row r="55" spans="1:14" ht="15.75" customHeight="1" thickBot="1" x14ac:dyDescent="0.4">
      <c r="A55" s="146"/>
      <c r="B55" s="142"/>
      <c r="C55" s="129"/>
      <c r="D55" s="125"/>
      <c r="E55" s="99"/>
      <c r="F55" s="152"/>
      <c r="G55" s="152"/>
      <c r="H55" s="126"/>
      <c r="I55" s="163"/>
      <c r="J55" s="84"/>
      <c r="K55" s="84"/>
      <c r="L55" s="83"/>
    </row>
    <row r="56" spans="1:14" x14ac:dyDescent="0.35">
      <c r="A56" s="36"/>
      <c r="B56" s="32" t="s">
        <v>39</v>
      </c>
      <c r="C56" s="34"/>
      <c r="D56" s="8"/>
      <c r="E56" s="97">
        <f>SUM(E49:E55)</f>
        <v>24</v>
      </c>
      <c r="F56" s="46"/>
      <c r="G56" s="46"/>
      <c r="H56" s="98">
        <f>SUM(H49:H55)</f>
        <v>24</v>
      </c>
      <c r="I56" s="48"/>
      <c r="J56" s="84"/>
      <c r="K56" s="84"/>
      <c r="L56" s="83"/>
    </row>
    <row r="57" spans="1:14" s="5" customFormat="1" ht="7.5" customHeight="1" x14ac:dyDescent="0.35">
      <c r="A57" s="37"/>
      <c r="B57" s="32"/>
      <c r="C57" s="34"/>
      <c r="D57" s="8"/>
      <c r="E57" s="44"/>
      <c r="F57" s="40"/>
      <c r="G57" s="40"/>
      <c r="H57" s="40"/>
      <c r="I57" s="40"/>
      <c r="J57" s="84"/>
      <c r="K57" s="84"/>
      <c r="L57" s="83"/>
      <c r="M57" s="10"/>
      <c r="N57" s="10"/>
    </row>
    <row r="58" spans="1:14" ht="16.5" customHeight="1" x14ac:dyDescent="0.35">
      <c r="A58" s="56" t="s">
        <v>40</v>
      </c>
      <c r="B58" s="57"/>
      <c r="C58" s="58"/>
      <c r="D58" s="59"/>
      <c r="E58" s="41">
        <f>E47+E56+E38</f>
        <v>78</v>
      </c>
      <c r="F58" s="41">
        <v>60</v>
      </c>
      <c r="G58" s="41">
        <v>114</v>
      </c>
      <c r="H58" s="41">
        <f>H47+H56+H38</f>
        <v>78</v>
      </c>
      <c r="I58" s="43" t="str">
        <f>IF(OR(H58&lt;F58,H58&gt;G58),"no", "ok")</f>
        <v>ok</v>
      </c>
      <c r="J58" s="84"/>
      <c r="K58" s="84"/>
      <c r="L58" s="83"/>
    </row>
    <row r="59" spans="1:14" s="5" customFormat="1" ht="15" thickBot="1" x14ac:dyDescent="0.4">
      <c r="A59" s="51"/>
      <c r="B59" s="12"/>
      <c r="C59" s="94"/>
      <c r="D59" s="93"/>
      <c r="E59" s="94"/>
      <c r="F59" s="73"/>
      <c r="G59" s="74"/>
      <c r="H59" s="94"/>
      <c r="I59" s="17"/>
      <c r="J59" s="34"/>
      <c r="K59" s="34"/>
      <c r="L59" s="83"/>
      <c r="M59" s="10"/>
      <c r="N59" s="10"/>
    </row>
    <row r="60" spans="1:14" x14ac:dyDescent="0.35">
      <c r="A60" s="153" t="s">
        <v>42</v>
      </c>
      <c r="B60" s="157"/>
      <c r="C60" s="116" t="s">
        <v>44</v>
      </c>
      <c r="D60" s="122" t="s">
        <v>46</v>
      </c>
      <c r="E60" s="117">
        <v>6</v>
      </c>
      <c r="F60" s="147">
        <v>18</v>
      </c>
      <c r="G60" s="147">
        <v>30</v>
      </c>
      <c r="H60" s="126">
        <v>6</v>
      </c>
      <c r="I60" s="162" t="str">
        <f>IF(OR(H71&lt;F60,H71&gt;G60),"no", "ok")</f>
        <v>ok</v>
      </c>
      <c r="J60" s="84"/>
      <c r="K60" s="84"/>
      <c r="L60" s="83"/>
    </row>
    <row r="61" spans="1:14" ht="15" thickBot="1" x14ac:dyDescent="0.4">
      <c r="A61" s="138"/>
      <c r="B61" s="158"/>
      <c r="C61" s="118" t="s">
        <v>7</v>
      </c>
      <c r="D61" s="124" t="s">
        <v>47</v>
      </c>
      <c r="E61" s="119">
        <v>6</v>
      </c>
      <c r="F61" s="148"/>
      <c r="G61" s="148"/>
      <c r="H61" s="126">
        <v>6</v>
      </c>
      <c r="I61" s="163"/>
      <c r="J61" s="84"/>
      <c r="K61" s="84"/>
      <c r="L61" s="83"/>
    </row>
    <row r="62" spans="1:14" ht="15" thickBot="1" x14ac:dyDescent="0.4">
      <c r="A62" s="138"/>
      <c r="B62" s="158"/>
      <c r="C62" s="104" t="s">
        <v>45</v>
      </c>
      <c r="D62" s="120" t="s">
        <v>55</v>
      </c>
      <c r="E62" s="99">
        <v>6</v>
      </c>
      <c r="F62" s="148"/>
      <c r="G62" s="148"/>
      <c r="H62" s="126">
        <v>6</v>
      </c>
      <c r="I62" s="163"/>
      <c r="J62" s="84"/>
      <c r="K62" s="84"/>
      <c r="L62" s="83"/>
    </row>
    <row r="63" spans="1:14" ht="15" thickBot="1" x14ac:dyDescent="0.4">
      <c r="A63" s="138"/>
      <c r="B63" s="158"/>
      <c r="C63" s="116" t="s">
        <v>6</v>
      </c>
      <c r="D63" s="120" t="s">
        <v>64</v>
      </c>
      <c r="E63" s="99">
        <v>6</v>
      </c>
      <c r="F63" s="148"/>
      <c r="G63" s="148"/>
      <c r="H63" s="126">
        <v>6</v>
      </c>
      <c r="I63" s="163"/>
      <c r="J63" s="84"/>
      <c r="K63" s="84"/>
      <c r="L63" s="83"/>
    </row>
    <row r="64" spans="1:14" ht="15" thickBot="1" x14ac:dyDescent="0.4">
      <c r="A64" s="138"/>
      <c r="B64" s="158"/>
      <c r="C64" s="104" t="s">
        <v>11</v>
      </c>
      <c r="D64" s="125"/>
      <c r="E64" s="99"/>
      <c r="F64" s="148"/>
      <c r="G64" s="148"/>
      <c r="H64" s="126"/>
      <c r="I64" s="163"/>
      <c r="J64" s="84"/>
      <c r="K64" s="84"/>
      <c r="L64" s="83"/>
    </row>
    <row r="65" spans="1:12" ht="15" thickBot="1" x14ac:dyDescent="0.4">
      <c r="A65" s="138"/>
      <c r="B65" s="158"/>
      <c r="C65" s="104" t="s">
        <v>43</v>
      </c>
      <c r="D65" s="125"/>
      <c r="E65" s="99"/>
      <c r="F65" s="148"/>
      <c r="G65" s="148"/>
      <c r="H65" s="126"/>
      <c r="I65" s="163"/>
      <c r="J65" s="84"/>
      <c r="K65" s="84"/>
      <c r="L65" s="83"/>
    </row>
    <row r="66" spans="1:12" ht="15" thickBot="1" x14ac:dyDescent="0.4">
      <c r="A66" s="138"/>
      <c r="B66" s="158"/>
      <c r="C66" s="130"/>
      <c r="D66" s="125"/>
      <c r="E66" s="99"/>
      <c r="F66" s="148"/>
      <c r="G66" s="148"/>
      <c r="H66" s="126"/>
      <c r="I66" s="163"/>
      <c r="J66" s="84"/>
      <c r="K66" s="84"/>
      <c r="L66" s="83"/>
    </row>
    <row r="67" spans="1:12" ht="15" thickBot="1" x14ac:dyDescent="0.4">
      <c r="A67" s="138"/>
      <c r="B67" s="158"/>
      <c r="C67" s="130"/>
      <c r="D67" s="125"/>
      <c r="E67" s="99"/>
      <c r="F67" s="148"/>
      <c r="G67" s="148"/>
      <c r="H67" s="126"/>
      <c r="I67" s="163"/>
      <c r="J67" s="84"/>
      <c r="K67" s="84"/>
      <c r="L67" s="83"/>
    </row>
    <row r="68" spans="1:12" ht="15" thickBot="1" x14ac:dyDescent="0.4">
      <c r="A68" s="138"/>
      <c r="B68" s="158"/>
      <c r="C68" s="130"/>
      <c r="D68" s="125"/>
      <c r="E68" s="99"/>
      <c r="F68" s="148"/>
      <c r="G68" s="148"/>
      <c r="H68" s="126"/>
      <c r="I68" s="163"/>
      <c r="J68" s="84"/>
      <c r="K68" s="84"/>
      <c r="L68" s="83"/>
    </row>
    <row r="69" spans="1:12" ht="15" thickBot="1" x14ac:dyDescent="0.4">
      <c r="A69" s="138"/>
      <c r="B69" s="158"/>
      <c r="C69" s="130"/>
      <c r="D69" s="125"/>
      <c r="E69" s="99"/>
      <c r="F69" s="148"/>
      <c r="G69" s="148"/>
      <c r="H69" s="126"/>
      <c r="I69" s="163"/>
      <c r="J69" s="84"/>
      <c r="K69" s="84"/>
      <c r="L69" s="83"/>
    </row>
    <row r="70" spans="1:12" ht="15" thickBot="1" x14ac:dyDescent="0.4">
      <c r="A70" s="139"/>
      <c r="B70" s="159"/>
      <c r="C70" s="131"/>
      <c r="D70" s="125"/>
      <c r="E70" s="99"/>
      <c r="F70" s="149"/>
      <c r="G70" s="149"/>
      <c r="H70" s="126"/>
      <c r="I70" s="164"/>
      <c r="J70" s="84"/>
      <c r="K70" s="84"/>
      <c r="L70" s="83"/>
    </row>
    <row r="71" spans="1:12" x14ac:dyDescent="0.35">
      <c r="A71" s="61"/>
      <c r="B71" s="32" t="s">
        <v>22</v>
      </c>
      <c r="C71" s="25"/>
      <c r="D71" s="9"/>
      <c r="E71" s="38">
        <f>SUM(E60:E70)</f>
        <v>24</v>
      </c>
      <c r="F71" s="9"/>
      <c r="G71" s="29"/>
      <c r="H71" s="96">
        <f>SUM(H60:H70)</f>
        <v>24</v>
      </c>
      <c r="I71" s="29"/>
      <c r="J71" s="84"/>
      <c r="K71" s="84"/>
      <c r="L71" s="83"/>
    </row>
    <row r="72" spans="1:12" ht="15" thickBot="1" x14ac:dyDescent="0.4">
      <c r="A72" s="61"/>
      <c r="B72" s="19"/>
      <c r="C72" s="20"/>
      <c r="D72" s="5"/>
      <c r="E72" s="22"/>
      <c r="F72" s="9"/>
      <c r="G72" s="9"/>
      <c r="H72" s="4"/>
      <c r="I72" s="4"/>
      <c r="J72" s="84"/>
      <c r="K72" s="84"/>
      <c r="L72" s="83"/>
    </row>
    <row r="73" spans="1:12" ht="15" thickBot="1" x14ac:dyDescent="0.4">
      <c r="A73" s="153" t="s">
        <v>48</v>
      </c>
      <c r="B73" s="154" t="s">
        <v>49</v>
      </c>
      <c r="C73" s="105" t="s">
        <v>51</v>
      </c>
      <c r="D73" s="120" t="s">
        <v>83</v>
      </c>
      <c r="E73" s="99">
        <v>6</v>
      </c>
      <c r="F73" s="75">
        <v>0</v>
      </c>
      <c r="G73" s="75">
        <v>6</v>
      </c>
      <c r="H73" s="126">
        <v>6</v>
      </c>
      <c r="I73" s="49" t="str">
        <f>IF(OR(H73&lt;F73,H73&gt;G73),"no", "ok")</f>
        <v>ok</v>
      </c>
      <c r="J73" s="84"/>
      <c r="K73" s="84"/>
      <c r="L73" s="83"/>
    </row>
    <row r="74" spans="1:12" ht="29.5" thickBot="1" x14ac:dyDescent="0.4">
      <c r="A74" s="138"/>
      <c r="B74" s="155"/>
      <c r="C74" s="105" t="s">
        <v>52</v>
      </c>
      <c r="D74" s="125"/>
      <c r="E74" s="99"/>
      <c r="F74" s="76">
        <v>0</v>
      </c>
      <c r="G74" s="76">
        <v>3</v>
      </c>
      <c r="H74" s="126"/>
      <c r="I74" s="49" t="str">
        <f t="shared" ref="I74:I76" si="0">IF(OR(H74&lt;F74,H74&gt;G74),"no", "ok")</f>
        <v>ok</v>
      </c>
      <c r="J74" s="84"/>
      <c r="K74" s="84"/>
      <c r="L74" s="83"/>
    </row>
    <row r="75" spans="1:12" ht="29.5" thickBot="1" x14ac:dyDescent="0.4">
      <c r="A75" s="138"/>
      <c r="B75" s="155"/>
      <c r="C75" s="105" t="s">
        <v>53</v>
      </c>
      <c r="D75" s="125"/>
      <c r="E75" s="99"/>
      <c r="F75" s="76">
        <v>0</v>
      </c>
      <c r="G75" s="76">
        <v>6</v>
      </c>
      <c r="H75" s="126"/>
      <c r="I75" s="49" t="str">
        <f t="shared" si="0"/>
        <v>ok</v>
      </c>
      <c r="J75" s="84"/>
      <c r="K75" s="84"/>
      <c r="L75" s="83"/>
    </row>
    <row r="76" spans="1:12" ht="48.5" thickBot="1" x14ac:dyDescent="0.4">
      <c r="A76" s="138"/>
      <c r="B76" s="155"/>
      <c r="C76" s="106" t="s">
        <v>54</v>
      </c>
      <c r="D76" s="120" t="s">
        <v>50</v>
      </c>
      <c r="E76" s="99">
        <v>3</v>
      </c>
      <c r="F76" s="77">
        <v>0</v>
      </c>
      <c r="G76" s="77">
        <v>6</v>
      </c>
      <c r="H76" s="126">
        <v>3</v>
      </c>
      <c r="I76" s="49" t="str">
        <f t="shared" si="0"/>
        <v>ok</v>
      </c>
      <c r="J76" s="84"/>
      <c r="K76" s="84"/>
      <c r="L76" s="83"/>
    </row>
    <row r="77" spans="1:12" ht="15" thickBot="1" x14ac:dyDescent="0.4">
      <c r="A77" s="138"/>
      <c r="B77" s="65"/>
      <c r="C77" s="92"/>
      <c r="D77" s="92"/>
      <c r="E77" s="92"/>
      <c r="F77" s="66"/>
      <c r="G77" s="67"/>
      <c r="H77" s="92"/>
      <c r="I77" s="6"/>
      <c r="J77" s="84"/>
      <c r="K77" s="84"/>
      <c r="L77" s="83"/>
    </row>
    <row r="78" spans="1:12" ht="15" thickBot="1" x14ac:dyDescent="0.4">
      <c r="A78" s="138"/>
      <c r="B78" s="101"/>
      <c r="C78" s="105" t="s">
        <v>56</v>
      </c>
      <c r="D78" s="120" t="s">
        <v>57</v>
      </c>
      <c r="E78" s="99">
        <v>3</v>
      </c>
      <c r="F78" s="78">
        <v>3</v>
      </c>
      <c r="G78" s="78">
        <v>6</v>
      </c>
      <c r="H78" s="126">
        <v>3</v>
      </c>
      <c r="I78" s="50" t="str">
        <f>IF(OR(H78&lt;F78,H78&gt;G78),"no", "ok")</f>
        <v>ok</v>
      </c>
      <c r="J78" s="84"/>
      <c r="K78" s="84"/>
      <c r="L78" s="83"/>
    </row>
    <row r="79" spans="1:12" ht="15" thickBot="1" x14ac:dyDescent="0.4">
      <c r="A79" s="138"/>
      <c r="B79" s="101"/>
      <c r="C79" s="105" t="s">
        <v>58</v>
      </c>
      <c r="D79" s="125"/>
      <c r="E79" s="99">
        <v>3</v>
      </c>
      <c r="F79" s="79">
        <v>3</v>
      </c>
      <c r="G79" s="79">
        <v>6</v>
      </c>
      <c r="H79" s="126">
        <v>3</v>
      </c>
      <c r="I79" s="49" t="str">
        <f t="shared" ref="I79:I81" si="1">IF(OR(H79&lt;F79,H79&gt;G79),"no", "ok")</f>
        <v>ok</v>
      </c>
      <c r="J79" s="84"/>
      <c r="K79" s="84"/>
      <c r="L79" s="83"/>
    </row>
    <row r="80" spans="1:12" ht="15" thickBot="1" x14ac:dyDescent="0.4">
      <c r="A80" s="138"/>
      <c r="B80" s="102"/>
      <c r="C80" s="105" t="s">
        <v>61</v>
      </c>
      <c r="D80" s="125"/>
      <c r="E80" s="99">
        <v>12</v>
      </c>
      <c r="F80" s="80">
        <v>12</v>
      </c>
      <c r="G80" s="80">
        <v>18</v>
      </c>
      <c r="H80" s="126">
        <v>12</v>
      </c>
      <c r="I80" s="62" t="str">
        <f t="shared" si="1"/>
        <v>ok</v>
      </c>
      <c r="J80" s="84"/>
      <c r="K80" s="84"/>
      <c r="L80" s="83"/>
    </row>
    <row r="81" spans="1:12" ht="15" thickBot="1" x14ac:dyDescent="0.4">
      <c r="A81" s="56" t="s">
        <v>59</v>
      </c>
      <c r="B81" s="2"/>
      <c r="C81" s="2"/>
      <c r="D81" s="2"/>
      <c r="E81" s="2">
        <f>SUM(E73:E80)</f>
        <v>27</v>
      </c>
      <c r="F81" s="63">
        <v>21</v>
      </c>
      <c r="G81" s="63">
        <v>54</v>
      </c>
      <c r="H81" s="2">
        <f>SUM(H73:H80)</f>
        <v>27</v>
      </c>
      <c r="I81" s="62" t="str">
        <f t="shared" si="1"/>
        <v>ok</v>
      </c>
      <c r="J81" s="84"/>
      <c r="K81" s="84"/>
      <c r="L81" s="83"/>
    </row>
    <row r="82" spans="1:12" ht="15" thickBot="1" x14ac:dyDescent="0.4">
      <c r="B82" s="2"/>
      <c r="C82" s="2"/>
      <c r="D82" s="2"/>
      <c r="E82" s="2"/>
      <c r="G82" s="2"/>
      <c r="H82" s="2"/>
      <c r="I82" s="2"/>
      <c r="J82" s="84"/>
      <c r="K82" s="84"/>
      <c r="L82" s="83"/>
    </row>
    <row r="83" spans="1:12" ht="15" thickBot="1" x14ac:dyDescent="0.4">
      <c r="A83" s="64" t="s">
        <v>60</v>
      </c>
      <c r="B83" s="23"/>
      <c r="C83" s="23"/>
      <c r="D83" s="23"/>
      <c r="E83" s="23">
        <f>E81+E71+E56+E47+E38+E22+E13</f>
        <v>180</v>
      </c>
      <c r="F83" s="136">
        <v>180</v>
      </c>
      <c r="G83" s="137"/>
      <c r="H83" s="23">
        <f>H81+H71+H56+H47+H38+H22+H13</f>
        <v>180</v>
      </c>
      <c r="I83" s="107" t="str">
        <f>IF(H83=F83,"ok", "no")</f>
        <v>ok</v>
      </c>
      <c r="J83" s="84"/>
      <c r="K83" s="83"/>
      <c r="L83" s="83"/>
    </row>
    <row r="84" spans="1:12" x14ac:dyDescent="0.35">
      <c r="A84" s="2"/>
      <c r="B84" s="2"/>
      <c r="C84" s="2"/>
      <c r="D84" s="2"/>
      <c r="E84" s="2"/>
      <c r="G84" s="2"/>
      <c r="H84" s="2"/>
      <c r="I84" s="2"/>
      <c r="J84" s="84"/>
      <c r="K84" s="83"/>
      <c r="L84" s="83"/>
    </row>
    <row r="85" spans="1:12" x14ac:dyDescent="0.35">
      <c r="A85" s="2"/>
      <c r="J85" s="84"/>
      <c r="K85" s="83"/>
      <c r="L85" s="83"/>
    </row>
  </sheetData>
  <sheetProtection password="EA26" sheet="1" objects="1" scenarios="1"/>
  <mergeCells count="31">
    <mergeCell ref="F2:G2"/>
    <mergeCell ref="F60:F70"/>
    <mergeCell ref="G60:G70"/>
    <mergeCell ref="I60:I70"/>
    <mergeCell ref="B26:B37"/>
    <mergeCell ref="F26:F37"/>
    <mergeCell ref="I49:I55"/>
    <mergeCell ref="I3:I12"/>
    <mergeCell ref="F15:F21"/>
    <mergeCell ref="G15:G21"/>
    <mergeCell ref="I15:I21"/>
    <mergeCell ref="F40:F46"/>
    <mergeCell ref="G40:G46"/>
    <mergeCell ref="I40:I46"/>
    <mergeCell ref="I26:I37"/>
    <mergeCell ref="F83:G83"/>
    <mergeCell ref="A3:A21"/>
    <mergeCell ref="B3:B12"/>
    <mergeCell ref="B15:B21"/>
    <mergeCell ref="B40:B46"/>
    <mergeCell ref="A26:A55"/>
    <mergeCell ref="F3:F12"/>
    <mergeCell ref="G3:G12"/>
    <mergeCell ref="B49:B55"/>
    <mergeCell ref="F49:F55"/>
    <mergeCell ref="G49:G55"/>
    <mergeCell ref="A60:A70"/>
    <mergeCell ref="B73:B76"/>
    <mergeCell ref="A73:A80"/>
    <mergeCell ref="G26:G37"/>
    <mergeCell ref="B60:B70"/>
  </mergeCells>
  <conditionalFormatting sqref="I3:I12 I40:I46 I73:I76 I49:I55 I60:I70">
    <cfRule type="cellIs" dxfId="10" priority="11" operator="equal">
      <formula>"no"</formula>
    </cfRule>
  </conditionalFormatting>
  <conditionalFormatting sqref="I15:I21">
    <cfRule type="cellIs" dxfId="9" priority="8" operator="equal">
      <formula>"no"</formula>
    </cfRule>
  </conditionalFormatting>
  <conditionalFormatting sqref="I26:I37">
    <cfRule type="cellIs" dxfId="8" priority="7" operator="equal">
      <formula>"no"</formula>
    </cfRule>
  </conditionalFormatting>
  <conditionalFormatting sqref="I78:I81">
    <cfRule type="cellIs" dxfId="7" priority="1" operator="equal">
      <formula>"no"</formula>
    </cfRule>
  </conditionalFormatting>
  <pageMargins left="0.23622047244094491" right="0.23622047244094491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showGridLines="0" view="pageLayout" topLeftCell="A46" zoomScale="50" zoomScaleNormal="100" zoomScaleSheetLayoutView="80" zoomScalePageLayoutView="50" workbookViewId="0">
      <selection activeCell="C52" sqref="C52"/>
    </sheetView>
  </sheetViews>
  <sheetFormatPr defaultRowHeight="14.5" x14ac:dyDescent="0.35"/>
  <cols>
    <col min="1" max="1" width="16.453125" customWidth="1"/>
    <col min="2" max="2" width="23.453125" customWidth="1"/>
    <col min="3" max="3" width="18.90625" style="1" customWidth="1"/>
    <col min="4" max="4" width="28.90625" style="1" customWidth="1"/>
    <col min="5" max="5" width="18.54296875" style="1" customWidth="1"/>
    <col min="6" max="6" width="15.90625" style="2" customWidth="1"/>
    <col min="7" max="7" width="17.08984375" style="3" customWidth="1"/>
    <col min="8" max="8" width="26.54296875" style="1" customWidth="1"/>
    <col min="9" max="9" width="8.08984375" style="1" customWidth="1"/>
    <col min="10" max="10" width="7.08984375" style="82" customWidth="1"/>
    <col min="11" max="11" width="13.54296875" style="82" customWidth="1"/>
    <col min="12" max="12" width="13.453125" style="82" customWidth="1"/>
    <col min="13" max="14" width="8.90625" style="13"/>
  </cols>
  <sheetData>
    <row r="1" spans="1:14" ht="15" thickBot="1" x14ac:dyDescent="0.4"/>
    <row r="2" spans="1:14" s="13" customFormat="1" ht="45.75" customHeight="1" thickBot="1" x14ac:dyDescent="0.4">
      <c r="A2" s="16" t="s">
        <v>69</v>
      </c>
      <c r="B2" s="16" t="s">
        <v>23</v>
      </c>
      <c r="C2" s="14" t="s">
        <v>14</v>
      </c>
      <c r="D2" s="89" t="s">
        <v>68</v>
      </c>
      <c r="E2" s="90" t="s">
        <v>65</v>
      </c>
      <c r="F2" s="160" t="s">
        <v>67</v>
      </c>
      <c r="G2" s="161"/>
      <c r="H2" s="15" t="s">
        <v>66</v>
      </c>
      <c r="I2" s="16" t="s">
        <v>19</v>
      </c>
      <c r="J2" s="83"/>
      <c r="K2" s="83"/>
      <c r="L2" s="83"/>
    </row>
    <row r="3" spans="1:14" ht="15" thickBot="1" x14ac:dyDescent="0.4">
      <c r="A3" s="138" t="s">
        <v>17</v>
      </c>
      <c r="B3" s="140" t="s">
        <v>15</v>
      </c>
      <c r="C3" s="108" t="s">
        <v>1</v>
      </c>
      <c r="D3" s="120" t="s">
        <v>2</v>
      </c>
      <c r="E3" s="99">
        <v>12</v>
      </c>
      <c r="F3" s="147">
        <v>30</v>
      </c>
      <c r="G3" s="170">
        <v>48</v>
      </c>
      <c r="H3" s="126">
        <v>12</v>
      </c>
      <c r="I3" s="162" t="str">
        <f>IF(OR(H13&lt;F3,H13&gt;G3),"no", "ok")</f>
        <v>ok</v>
      </c>
      <c r="K3" s="83"/>
      <c r="L3" s="83"/>
    </row>
    <row r="4" spans="1:14" ht="15" thickBot="1" x14ac:dyDescent="0.4">
      <c r="A4" s="138"/>
      <c r="B4" s="141"/>
      <c r="C4" s="108" t="s">
        <v>3</v>
      </c>
      <c r="D4" s="120" t="s">
        <v>84</v>
      </c>
      <c r="E4" s="99">
        <v>6</v>
      </c>
      <c r="F4" s="148"/>
      <c r="G4" s="168"/>
      <c r="H4" s="126">
        <v>6</v>
      </c>
      <c r="I4" s="163"/>
      <c r="K4" s="83"/>
      <c r="L4" s="83"/>
    </row>
    <row r="5" spans="1:14" ht="15" thickBot="1" x14ac:dyDescent="0.4">
      <c r="A5" s="138"/>
      <c r="B5" s="141"/>
      <c r="C5" s="108" t="s">
        <v>4</v>
      </c>
      <c r="D5" s="120" t="s">
        <v>16</v>
      </c>
      <c r="E5" s="99">
        <v>9</v>
      </c>
      <c r="F5" s="148"/>
      <c r="G5" s="168"/>
      <c r="H5" s="126">
        <v>9</v>
      </c>
      <c r="I5" s="163"/>
      <c r="K5" s="83"/>
      <c r="L5" s="83"/>
    </row>
    <row r="6" spans="1:14" ht="15" thickBot="1" x14ac:dyDescent="0.4">
      <c r="A6" s="138"/>
      <c r="B6" s="141"/>
      <c r="C6" s="108" t="s">
        <v>1</v>
      </c>
      <c r="D6" s="120" t="s">
        <v>70</v>
      </c>
      <c r="E6" s="99">
        <v>6</v>
      </c>
      <c r="F6" s="148"/>
      <c r="G6" s="168"/>
      <c r="H6" s="126">
        <v>6</v>
      </c>
      <c r="I6" s="163"/>
      <c r="K6" s="83"/>
      <c r="L6" s="83"/>
    </row>
    <row r="7" spans="1:14" ht="15" thickBot="1" x14ac:dyDescent="0.4">
      <c r="A7" s="138"/>
      <c r="B7" s="141"/>
      <c r="C7" s="108" t="s">
        <v>86</v>
      </c>
      <c r="D7" s="125"/>
      <c r="E7" s="99"/>
      <c r="F7" s="148"/>
      <c r="G7" s="168"/>
      <c r="H7" s="126"/>
      <c r="I7" s="163"/>
      <c r="K7" s="83"/>
      <c r="L7" s="83"/>
    </row>
    <row r="8" spans="1:14" ht="15" thickBot="1" x14ac:dyDescent="0.4">
      <c r="A8" s="138"/>
      <c r="B8" s="141"/>
      <c r="C8" s="132"/>
      <c r="D8" s="125"/>
      <c r="E8" s="99"/>
      <c r="F8" s="148"/>
      <c r="G8" s="168"/>
      <c r="H8" s="126"/>
      <c r="I8" s="163"/>
      <c r="K8" s="83"/>
      <c r="L8" s="83"/>
    </row>
    <row r="9" spans="1:14" ht="15" thickBot="1" x14ac:dyDescent="0.4">
      <c r="A9" s="138"/>
      <c r="B9" s="141"/>
      <c r="C9" s="132"/>
      <c r="D9" s="125"/>
      <c r="E9" s="99"/>
      <c r="F9" s="148"/>
      <c r="G9" s="168"/>
      <c r="H9" s="126"/>
      <c r="I9" s="163"/>
      <c r="K9" s="83"/>
      <c r="L9" s="83"/>
    </row>
    <row r="10" spans="1:14" ht="15" thickBot="1" x14ac:dyDescent="0.4">
      <c r="A10" s="138"/>
      <c r="B10" s="141"/>
      <c r="C10" s="132"/>
      <c r="D10" s="125"/>
      <c r="E10" s="99"/>
      <c r="F10" s="148"/>
      <c r="G10" s="168"/>
      <c r="H10" s="126"/>
      <c r="I10" s="163"/>
      <c r="K10" s="83"/>
      <c r="L10" s="83"/>
    </row>
    <row r="11" spans="1:14" ht="15" thickBot="1" x14ac:dyDescent="0.4">
      <c r="A11" s="138"/>
      <c r="B11" s="141"/>
      <c r="C11" s="132"/>
      <c r="D11" s="125"/>
      <c r="E11" s="99"/>
      <c r="F11" s="148"/>
      <c r="G11" s="168"/>
      <c r="H11" s="126"/>
      <c r="I11" s="163"/>
      <c r="K11" s="83"/>
      <c r="L11" s="83"/>
    </row>
    <row r="12" spans="1:14" ht="15" thickBot="1" x14ac:dyDescent="0.4">
      <c r="A12" s="138"/>
      <c r="B12" s="142"/>
      <c r="C12" s="132"/>
      <c r="D12" s="125"/>
      <c r="E12" s="99"/>
      <c r="F12" s="149"/>
      <c r="G12" s="169"/>
      <c r="H12" s="126"/>
      <c r="I12" s="164"/>
      <c r="K12" s="83"/>
      <c r="L12" s="83"/>
    </row>
    <row r="13" spans="1:14" s="3" customFormat="1" ht="15.9" customHeight="1" x14ac:dyDescent="0.35">
      <c r="A13" s="138"/>
      <c r="B13" s="32" t="s">
        <v>22</v>
      </c>
      <c r="C13" s="9"/>
      <c r="D13" s="9"/>
      <c r="E13" s="38">
        <f>SUM(E3:E12)</f>
        <v>33</v>
      </c>
      <c r="F13" s="9"/>
      <c r="G13" s="29"/>
      <c r="H13" s="96">
        <f>SUM(H3:H12)</f>
        <v>33</v>
      </c>
      <c r="I13" s="29"/>
      <c r="J13" s="84"/>
      <c r="K13" s="83"/>
      <c r="L13" s="83"/>
      <c r="M13" s="85"/>
      <c r="N13" s="85"/>
    </row>
    <row r="14" spans="1:14" ht="7.5" customHeight="1" thickBot="1" x14ac:dyDescent="0.4">
      <c r="A14" s="138"/>
      <c r="B14" s="19"/>
      <c r="C14" s="20"/>
      <c r="D14" s="5"/>
      <c r="E14" s="22"/>
      <c r="F14" s="9"/>
      <c r="G14" s="9"/>
      <c r="H14" s="4"/>
      <c r="I14" s="4"/>
      <c r="K14" s="83"/>
      <c r="L14" s="83"/>
    </row>
    <row r="15" spans="1:14" ht="15" thickBot="1" x14ac:dyDescent="0.4">
      <c r="A15" s="138"/>
      <c r="B15" s="140" t="s">
        <v>20</v>
      </c>
      <c r="C15" s="108" t="s">
        <v>5</v>
      </c>
      <c r="D15" s="120" t="s">
        <v>18</v>
      </c>
      <c r="E15" s="99">
        <v>12</v>
      </c>
      <c r="F15" s="156">
        <v>12</v>
      </c>
      <c r="G15" s="165">
        <v>30</v>
      </c>
      <c r="H15" s="126">
        <v>12</v>
      </c>
      <c r="I15" s="162" t="str">
        <f>IF(OR(H22&lt;F15,H22&gt;G15),"no", "ok")</f>
        <v>ok</v>
      </c>
      <c r="K15" s="83"/>
      <c r="L15" s="83"/>
    </row>
    <row r="16" spans="1:14" ht="15" thickBot="1" x14ac:dyDescent="0.4">
      <c r="A16" s="138"/>
      <c r="B16" s="141"/>
      <c r="C16" s="108" t="s">
        <v>62</v>
      </c>
      <c r="D16" s="120" t="s">
        <v>26</v>
      </c>
      <c r="E16" s="100">
        <v>6</v>
      </c>
      <c r="F16" s="151"/>
      <c r="G16" s="166"/>
      <c r="H16" s="126">
        <v>6</v>
      </c>
      <c r="I16" s="163"/>
      <c r="K16" s="83"/>
      <c r="L16" s="83"/>
    </row>
    <row r="17" spans="1:14" ht="15" thickBot="1" x14ac:dyDescent="0.4">
      <c r="A17" s="138"/>
      <c r="B17" s="141"/>
      <c r="C17" s="108" t="s">
        <v>87</v>
      </c>
      <c r="D17" s="125"/>
      <c r="E17" s="99">
        <v>0</v>
      </c>
      <c r="F17" s="151"/>
      <c r="G17" s="166"/>
      <c r="H17" s="126"/>
      <c r="I17" s="163"/>
      <c r="K17" s="83"/>
      <c r="L17" s="83"/>
    </row>
    <row r="18" spans="1:14" ht="15" thickBot="1" x14ac:dyDescent="0.4">
      <c r="A18" s="138"/>
      <c r="B18" s="141"/>
      <c r="C18" s="133"/>
      <c r="D18" s="125"/>
      <c r="E18" s="99"/>
      <c r="F18" s="151"/>
      <c r="G18" s="166"/>
      <c r="H18" s="126"/>
      <c r="I18" s="163"/>
      <c r="K18" s="83"/>
      <c r="L18" s="83"/>
    </row>
    <row r="19" spans="1:14" ht="15" thickBot="1" x14ac:dyDescent="0.4">
      <c r="A19" s="138"/>
      <c r="B19" s="141"/>
      <c r="C19" s="133"/>
      <c r="D19" s="125"/>
      <c r="E19" s="99"/>
      <c r="F19" s="151"/>
      <c r="G19" s="166"/>
      <c r="H19" s="126"/>
      <c r="I19" s="163"/>
      <c r="K19" s="83"/>
      <c r="L19" s="83"/>
    </row>
    <row r="20" spans="1:14" ht="15" thickBot="1" x14ac:dyDescent="0.4">
      <c r="A20" s="138"/>
      <c r="B20" s="141"/>
      <c r="C20" s="133"/>
      <c r="D20" s="125"/>
      <c r="E20" s="99"/>
      <c r="F20" s="151"/>
      <c r="G20" s="166"/>
      <c r="H20" s="126"/>
      <c r="I20" s="163"/>
      <c r="K20" s="83"/>
      <c r="L20" s="83"/>
    </row>
    <row r="21" spans="1:14" ht="15" thickBot="1" x14ac:dyDescent="0.4">
      <c r="A21" s="139"/>
      <c r="B21" s="142"/>
      <c r="C21" s="134"/>
      <c r="D21" s="125"/>
      <c r="E21" s="99">
        <v>0</v>
      </c>
      <c r="F21" s="152"/>
      <c r="G21" s="167"/>
      <c r="H21" s="126"/>
      <c r="I21" s="163"/>
      <c r="K21" s="83"/>
      <c r="L21" s="83"/>
      <c r="M21" s="83"/>
    </row>
    <row r="22" spans="1:14" s="3" customFormat="1" x14ac:dyDescent="0.35">
      <c r="A22" s="33"/>
      <c r="B22" s="32" t="s">
        <v>21</v>
      </c>
      <c r="C22" s="34"/>
      <c r="D22" s="8"/>
      <c r="E22" s="97">
        <f>SUM(E15:E21)</f>
        <v>18</v>
      </c>
      <c r="F22" s="46"/>
      <c r="G22" s="46"/>
      <c r="H22" s="98">
        <f>SUM(H15:H21)</f>
        <v>18</v>
      </c>
      <c r="I22" s="48"/>
      <c r="J22" s="85"/>
      <c r="K22" s="83"/>
      <c r="L22" s="83"/>
      <c r="M22" s="85"/>
      <c r="N22" s="85"/>
    </row>
    <row r="23" spans="1:14" s="3" customFormat="1" ht="6.9" customHeight="1" x14ac:dyDescent="0.35">
      <c r="A23" s="39"/>
      <c r="B23" s="32"/>
      <c r="C23" s="34"/>
      <c r="D23" s="8"/>
      <c r="E23" s="44"/>
      <c r="F23" s="40"/>
      <c r="G23" s="40"/>
      <c r="H23" s="40"/>
      <c r="I23" s="40"/>
      <c r="J23" s="84"/>
      <c r="K23" s="84"/>
      <c r="L23" s="83"/>
      <c r="M23" s="85"/>
      <c r="N23" s="85"/>
    </row>
    <row r="24" spans="1:14" ht="16.5" customHeight="1" x14ac:dyDescent="0.35">
      <c r="A24" s="56" t="s">
        <v>41</v>
      </c>
      <c r="B24" s="57"/>
      <c r="C24" s="58"/>
      <c r="D24" s="59"/>
      <c r="E24" s="41">
        <f>[1]Foglio1!$E$17</f>
        <v>0</v>
      </c>
      <c r="F24" s="68">
        <v>42</v>
      </c>
      <c r="G24" s="68">
        <v>78</v>
      </c>
      <c r="H24" s="42">
        <f>H22+H13</f>
        <v>51</v>
      </c>
      <c r="I24" s="43" t="str">
        <f>IF(OR(H24&lt;F24,H24&gt;G24),"no", "ok")</f>
        <v>ok</v>
      </c>
      <c r="J24" s="84"/>
      <c r="K24" s="84"/>
      <c r="L24" s="83"/>
    </row>
    <row r="25" spans="1:14" ht="15" thickBot="1" x14ac:dyDescent="0.4">
      <c r="A25" s="5"/>
      <c r="B25" s="10"/>
      <c r="C25" s="18"/>
      <c r="D25" s="8"/>
      <c r="E25" s="4"/>
      <c r="F25" s="69"/>
      <c r="G25" s="7"/>
      <c r="H25" s="4"/>
      <c r="I25" s="4"/>
      <c r="J25" s="84"/>
      <c r="K25" s="84"/>
      <c r="L25" s="83"/>
    </row>
    <row r="26" spans="1:14" ht="15" thickBot="1" x14ac:dyDescent="0.4">
      <c r="A26" s="143" t="s">
        <v>0</v>
      </c>
      <c r="B26" s="140" t="s">
        <v>24</v>
      </c>
      <c r="C26" s="109" t="s">
        <v>63</v>
      </c>
      <c r="D26" s="120" t="s">
        <v>25</v>
      </c>
      <c r="E26" s="100">
        <v>6</v>
      </c>
      <c r="F26" s="156">
        <v>24</v>
      </c>
      <c r="G26" s="165">
        <v>48</v>
      </c>
      <c r="H26" s="126">
        <v>6</v>
      </c>
      <c r="I26" s="162" t="str">
        <f>IF(OR(H36&lt;F26,H36&gt;G26),"no", "ok")</f>
        <v>ok</v>
      </c>
      <c r="J26" s="84"/>
      <c r="K26" s="84"/>
      <c r="L26" s="83"/>
    </row>
    <row r="27" spans="1:14" ht="15" thickBot="1" x14ac:dyDescent="0.4">
      <c r="A27" s="144"/>
      <c r="B27" s="141"/>
      <c r="C27" s="109" t="s">
        <v>63</v>
      </c>
      <c r="D27" s="120" t="s">
        <v>28</v>
      </c>
      <c r="E27" s="100">
        <v>12</v>
      </c>
      <c r="F27" s="151"/>
      <c r="G27" s="166"/>
      <c r="H27" s="126">
        <v>12</v>
      </c>
      <c r="I27" s="163"/>
      <c r="J27" s="84"/>
      <c r="K27" s="84"/>
      <c r="L27" s="83"/>
    </row>
    <row r="28" spans="1:14" ht="15" thickBot="1" x14ac:dyDescent="0.4">
      <c r="A28" s="144"/>
      <c r="B28" s="141"/>
      <c r="C28" s="109" t="s">
        <v>10</v>
      </c>
      <c r="D28" s="125"/>
      <c r="E28" s="100">
        <v>6</v>
      </c>
      <c r="F28" s="151"/>
      <c r="G28" s="166"/>
      <c r="H28" s="126">
        <v>6</v>
      </c>
      <c r="I28" s="163"/>
      <c r="J28" s="84"/>
      <c r="K28" s="84"/>
      <c r="L28" s="83"/>
    </row>
    <row r="29" spans="1:14" ht="15" thickBot="1" x14ac:dyDescent="0.4">
      <c r="A29" s="144"/>
      <c r="B29" s="141"/>
      <c r="C29" s="109" t="s">
        <v>74</v>
      </c>
      <c r="D29" s="125"/>
      <c r="E29" s="100"/>
      <c r="F29" s="151"/>
      <c r="G29" s="166"/>
      <c r="H29" s="126"/>
      <c r="I29" s="163"/>
      <c r="J29" s="84"/>
      <c r="K29" s="84"/>
      <c r="L29" s="83"/>
    </row>
    <row r="30" spans="1:14" ht="15" thickBot="1" x14ac:dyDescent="0.4">
      <c r="A30" s="144"/>
      <c r="B30" s="141"/>
      <c r="C30" s="109" t="s">
        <v>75</v>
      </c>
      <c r="D30" s="125"/>
      <c r="E30" s="100"/>
      <c r="F30" s="151"/>
      <c r="G30" s="166"/>
      <c r="H30" s="126"/>
      <c r="I30" s="163"/>
      <c r="J30" s="84"/>
      <c r="K30" s="84"/>
      <c r="L30" s="83"/>
    </row>
    <row r="31" spans="1:14" ht="15" thickBot="1" x14ac:dyDescent="0.4">
      <c r="A31" s="144"/>
      <c r="B31" s="141"/>
      <c r="C31" s="133"/>
      <c r="D31" s="125"/>
      <c r="E31" s="100"/>
      <c r="F31" s="151"/>
      <c r="G31" s="166"/>
      <c r="H31" s="126"/>
      <c r="I31" s="163"/>
      <c r="J31" s="84"/>
      <c r="K31" s="84"/>
      <c r="L31" s="83"/>
    </row>
    <row r="32" spans="1:14" ht="15" thickBot="1" x14ac:dyDescent="0.4">
      <c r="A32" s="144"/>
      <c r="B32" s="141"/>
      <c r="C32" s="133"/>
      <c r="D32" s="125"/>
      <c r="E32" s="100"/>
      <c r="F32" s="151"/>
      <c r="G32" s="166"/>
      <c r="H32" s="126"/>
      <c r="I32" s="163"/>
      <c r="J32" s="84"/>
      <c r="K32" s="84"/>
      <c r="L32" s="83"/>
    </row>
    <row r="33" spans="1:12" ht="15" thickBot="1" x14ac:dyDescent="0.4">
      <c r="A33" s="144"/>
      <c r="B33" s="141"/>
      <c r="C33" s="133"/>
      <c r="D33" s="125"/>
      <c r="E33" s="99"/>
      <c r="F33" s="151"/>
      <c r="G33" s="166"/>
      <c r="H33" s="126"/>
      <c r="I33" s="163"/>
      <c r="J33" s="84"/>
      <c r="K33" s="84"/>
      <c r="L33" s="83"/>
    </row>
    <row r="34" spans="1:12" ht="15" thickBot="1" x14ac:dyDescent="0.4">
      <c r="A34" s="144"/>
      <c r="B34" s="141"/>
      <c r="C34" s="133"/>
      <c r="D34" s="125"/>
      <c r="E34" s="99"/>
      <c r="F34" s="151"/>
      <c r="G34" s="166"/>
      <c r="H34" s="126"/>
      <c r="I34" s="163"/>
      <c r="J34" s="84"/>
      <c r="K34" s="84"/>
      <c r="L34" s="83"/>
    </row>
    <row r="35" spans="1:12" ht="15" customHeight="1" thickBot="1" x14ac:dyDescent="0.4">
      <c r="A35" s="144"/>
      <c r="B35" s="142"/>
      <c r="C35" s="133"/>
      <c r="D35" s="125"/>
      <c r="E35" s="99"/>
      <c r="F35" s="152"/>
      <c r="G35" s="167"/>
      <c r="H35" s="126"/>
      <c r="I35" s="164"/>
      <c r="J35" s="84"/>
      <c r="K35" s="84"/>
      <c r="L35" s="83"/>
    </row>
    <row r="36" spans="1:12" ht="14.15" customHeight="1" x14ac:dyDescent="0.35">
      <c r="A36" s="144"/>
      <c r="B36" s="52" t="s">
        <v>30</v>
      </c>
      <c r="C36" s="53"/>
      <c r="D36" s="8"/>
      <c r="E36" s="97">
        <f>SUM(E26:E35)</f>
        <v>24</v>
      </c>
      <c r="F36" s="46"/>
      <c r="G36" s="46"/>
      <c r="H36" s="98">
        <f>SUM(H26:H35)</f>
        <v>24</v>
      </c>
      <c r="I36" s="48"/>
      <c r="J36" s="84"/>
      <c r="K36" s="84"/>
      <c r="L36" s="83"/>
    </row>
    <row r="37" spans="1:12" ht="12" customHeight="1" thickBot="1" x14ac:dyDescent="0.4">
      <c r="A37" s="144"/>
      <c r="B37" s="11"/>
      <c r="C37" s="24"/>
      <c r="D37" s="8"/>
      <c r="E37" s="91"/>
      <c r="F37" s="70"/>
      <c r="G37" s="71"/>
      <c r="H37" s="4"/>
      <c r="I37" s="24"/>
      <c r="J37" s="84"/>
      <c r="K37" s="84"/>
      <c r="L37" s="83"/>
    </row>
    <row r="38" spans="1:12" ht="15" thickBot="1" x14ac:dyDescent="0.4">
      <c r="A38" s="144"/>
      <c r="B38" s="140" t="s">
        <v>31</v>
      </c>
      <c r="C38" s="109" t="s">
        <v>9</v>
      </c>
      <c r="D38" s="120" t="s">
        <v>33</v>
      </c>
      <c r="E38" s="100">
        <v>12</v>
      </c>
      <c r="F38" s="156">
        <v>12</v>
      </c>
      <c r="G38" s="165">
        <v>24</v>
      </c>
      <c r="H38" s="126">
        <v>12</v>
      </c>
      <c r="I38" s="162" t="str">
        <f>IF(OR(H45&lt;F38,H45&gt;G38),"no", "ok")</f>
        <v>ok</v>
      </c>
      <c r="J38" s="84"/>
      <c r="K38" s="84"/>
      <c r="L38" s="83"/>
    </row>
    <row r="39" spans="1:12" ht="15" thickBot="1" x14ac:dyDescent="0.4">
      <c r="A39" s="144"/>
      <c r="B39" s="141"/>
      <c r="C39" s="109" t="s">
        <v>34</v>
      </c>
      <c r="D39" s="120" t="s">
        <v>77</v>
      </c>
      <c r="E39" s="100">
        <v>6</v>
      </c>
      <c r="F39" s="151"/>
      <c r="G39" s="166"/>
      <c r="H39" s="126">
        <v>6</v>
      </c>
      <c r="I39" s="163"/>
      <c r="J39" s="84"/>
      <c r="K39" s="84"/>
      <c r="L39" s="83"/>
    </row>
    <row r="40" spans="1:12" ht="15" thickBot="1" x14ac:dyDescent="0.4">
      <c r="A40" s="144"/>
      <c r="B40" s="141"/>
      <c r="C40" s="133"/>
      <c r="D40" s="125"/>
      <c r="E40" s="100"/>
      <c r="F40" s="151"/>
      <c r="G40" s="166"/>
      <c r="H40" s="126"/>
      <c r="I40" s="163"/>
      <c r="J40" s="84"/>
      <c r="K40" s="84"/>
      <c r="L40" s="83"/>
    </row>
    <row r="41" spans="1:12" ht="15" thickBot="1" x14ac:dyDescent="0.4">
      <c r="A41" s="144"/>
      <c r="B41" s="141"/>
      <c r="C41" s="133"/>
      <c r="D41" s="125"/>
      <c r="E41" s="100"/>
      <c r="F41" s="151"/>
      <c r="G41" s="166"/>
      <c r="H41" s="126"/>
      <c r="I41" s="163"/>
      <c r="J41" s="84"/>
      <c r="K41" s="84"/>
      <c r="L41" s="83"/>
    </row>
    <row r="42" spans="1:12" ht="15" thickBot="1" x14ac:dyDescent="0.4">
      <c r="A42" s="144"/>
      <c r="B42" s="141"/>
      <c r="C42" s="133"/>
      <c r="D42" s="125"/>
      <c r="E42" s="100"/>
      <c r="F42" s="151"/>
      <c r="G42" s="166"/>
      <c r="H42" s="126"/>
      <c r="I42" s="163"/>
      <c r="J42" s="84"/>
      <c r="K42" s="84"/>
      <c r="L42" s="83"/>
    </row>
    <row r="43" spans="1:12" ht="15" thickBot="1" x14ac:dyDescent="0.4">
      <c r="A43" s="144"/>
      <c r="B43" s="141"/>
      <c r="C43" s="133"/>
      <c r="D43" s="125"/>
      <c r="E43" s="100"/>
      <c r="F43" s="151"/>
      <c r="G43" s="166"/>
      <c r="H43" s="126"/>
      <c r="I43" s="163"/>
      <c r="J43" s="84"/>
      <c r="K43" s="84"/>
      <c r="L43" s="83"/>
    </row>
    <row r="44" spans="1:12" ht="15" customHeight="1" thickBot="1" x14ac:dyDescent="0.4">
      <c r="A44" s="144"/>
      <c r="B44" s="142"/>
      <c r="C44" s="134"/>
      <c r="D44" s="125"/>
      <c r="E44" s="99"/>
      <c r="F44" s="152"/>
      <c r="G44" s="167"/>
      <c r="H44" s="126"/>
      <c r="I44" s="164"/>
      <c r="J44" s="84"/>
      <c r="K44" s="84"/>
      <c r="L44" s="83"/>
    </row>
    <row r="45" spans="1:12" x14ac:dyDescent="0.35">
      <c r="A45" s="144"/>
      <c r="B45" s="32" t="s">
        <v>35</v>
      </c>
      <c r="C45" s="34"/>
      <c r="D45" s="8"/>
      <c r="E45" s="97">
        <f>SUM(E38:E44)</f>
        <v>18</v>
      </c>
      <c r="F45" s="46"/>
      <c r="G45" s="46"/>
      <c r="H45" s="98">
        <f>SUM(H38:H44)</f>
        <v>18</v>
      </c>
      <c r="I45" s="48"/>
      <c r="J45" s="84"/>
      <c r="K45" s="84"/>
      <c r="L45" s="83"/>
    </row>
    <row r="46" spans="1:12" ht="8.15" customHeight="1" thickBot="1" x14ac:dyDescent="0.4">
      <c r="A46" s="144"/>
      <c r="B46" s="11"/>
      <c r="C46" s="54"/>
      <c r="D46" s="40"/>
      <c r="E46" s="92"/>
      <c r="F46" s="55"/>
      <c r="G46" s="72"/>
      <c r="H46" s="4"/>
      <c r="I46" s="24"/>
      <c r="J46" s="84"/>
      <c r="K46" s="84"/>
      <c r="L46" s="83"/>
    </row>
    <row r="47" spans="1:12" ht="15.65" customHeight="1" thickBot="1" x14ac:dyDescent="0.4">
      <c r="A47" s="144"/>
      <c r="B47" s="140" t="s">
        <v>36</v>
      </c>
      <c r="C47" s="109" t="s">
        <v>10</v>
      </c>
      <c r="D47" s="120" t="s">
        <v>38</v>
      </c>
      <c r="E47" s="100">
        <v>12</v>
      </c>
      <c r="F47" s="156">
        <v>24</v>
      </c>
      <c r="G47" s="165">
        <v>42</v>
      </c>
      <c r="H47" s="126">
        <v>12</v>
      </c>
      <c r="I47" s="162" t="str">
        <f>IF(OR(H56&lt;F47,H56&gt;G47),"no", "ok")</f>
        <v>ok</v>
      </c>
      <c r="J47" s="84"/>
      <c r="K47" s="84"/>
      <c r="L47" s="83"/>
    </row>
    <row r="48" spans="1:12" ht="15" thickBot="1" x14ac:dyDescent="0.4">
      <c r="A48" s="144"/>
      <c r="B48" s="141"/>
      <c r="C48" s="109" t="s">
        <v>8</v>
      </c>
      <c r="D48" s="120" t="s">
        <v>37</v>
      </c>
      <c r="E48" s="100">
        <v>12</v>
      </c>
      <c r="F48" s="151"/>
      <c r="G48" s="166"/>
      <c r="H48" s="126">
        <v>12</v>
      </c>
      <c r="I48" s="163"/>
      <c r="J48" s="84"/>
      <c r="K48" s="84"/>
      <c r="L48" s="83"/>
    </row>
    <row r="49" spans="1:14" ht="15" thickBot="1" x14ac:dyDescent="0.4">
      <c r="A49" s="144"/>
      <c r="B49" s="141"/>
      <c r="C49" s="109" t="s">
        <v>8</v>
      </c>
      <c r="D49" s="120" t="s">
        <v>72</v>
      </c>
      <c r="E49" s="100">
        <v>6</v>
      </c>
      <c r="F49" s="151"/>
      <c r="G49" s="166"/>
      <c r="H49" s="126">
        <v>6</v>
      </c>
      <c r="I49" s="163"/>
      <c r="J49" s="84"/>
      <c r="K49" s="84"/>
      <c r="L49" s="83"/>
    </row>
    <row r="50" spans="1:14" ht="15" thickBot="1" x14ac:dyDescent="0.4">
      <c r="A50" s="144"/>
      <c r="B50" s="141"/>
      <c r="C50" s="109" t="s">
        <v>8</v>
      </c>
      <c r="D50" s="120" t="s">
        <v>73</v>
      </c>
      <c r="E50" s="99">
        <v>12</v>
      </c>
      <c r="F50" s="151"/>
      <c r="G50" s="166"/>
      <c r="H50" s="126">
        <v>12</v>
      </c>
      <c r="I50" s="163"/>
      <c r="J50" s="84"/>
      <c r="K50" s="84"/>
      <c r="L50" s="83"/>
    </row>
    <row r="51" spans="1:14" ht="15" thickBot="1" x14ac:dyDescent="0.4">
      <c r="A51" s="144"/>
      <c r="B51" s="141"/>
      <c r="C51" s="133"/>
      <c r="D51" s="125"/>
      <c r="E51" s="99"/>
      <c r="F51" s="151"/>
      <c r="G51" s="166"/>
      <c r="H51" s="126"/>
      <c r="I51" s="163"/>
      <c r="J51" s="84"/>
      <c r="K51" s="84"/>
      <c r="L51" s="83"/>
    </row>
    <row r="52" spans="1:14" ht="15" thickBot="1" x14ac:dyDescent="0.4">
      <c r="A52" s="144"/>
      <c r="B52" s="141"/>
      <c r="C52" s="133"/>
      <c r="D52" s="125"/>
      <c r="E52" s="99"/>
      <c r="F52" s="151"/>
      <c r="G52" s="166"/>
      <c r="H52" s="126"/>
      <c r="I52" s="163"/>
      <c r="J52" s="84"/>
      <c r="K52" s="84"/>
      <c r="L52" s="83"/>
    </row>
    <row r="53" spans="1:14" ht="15" thickBot="1" x14ac:dyDescent="0.4">
      <c r="A53" s="144"/>
      <c r="B53" s="141"/>
      <c r="C53" s="133"/>
      <c r="D53" s="125"/>
      <c r="E53" s="99"/>
      <c r="F53" s="151"/>
      <c r="G53" s="166"/>
      <c r="H53" s="126"/>
      <c r="I53" s="163"/>
      <c r="J53" s="84"/>
      <c r="K53" s="84"/>
      <c r="L53" s="83"/>
    </row>
    <row r="54" spans="1:14" ht="15" thickBot="1" x14ac:dyDescent="0.4">
      <c r="A54" s="144"/>
      <c r="B54" s="141"/>
      <c r="C54" s="133"/>
      <c r="D54" s="125"/>
      <c r="E54" s="99"/>
      <c r="F54" s="151"/>
      <c r="G54" s="166"/>
      <c r="H54" s="126"/>
      <c r="I54" s="163"/>
      <c r="J54" s="84"/>
      <c r="K54" s="84"/>
      <c r="L54" s="83"/>
    </row>
    <row r="55" spans="1:14" ht="15" customHeight="1" thickBot="1" x14ac:dyDescent="0.4">
      <c r="A55" s="146"/>
      <c r="B55" s="142"/>
      <c r="C55" s="129"/>
      <c r="D55" s="125"/>
      <c r="E55" s="99"/>
      <c r="F55" s="152"/>
      <c r="G55" s="167"/>
      <c r="H55" s="126"/>
      <c r="I55" s="164"/>
      <c r="J55" s="84"/>
      <c r="K55" s="84"/>
      <c r="L55" s="83"/>
    </row>
    <row r="56" spans="1:14" x14ac:dyDescent="0.35">
      <c r="A56" s="86"/>
      <c r="B56" s="32" t="s">
        <v>39</v>
      </c>
      <c r="C56" s="34"/>
      <c r="D56" s="8"/>
      <c r="E56" s="97">
        <f>SUM(E47:E55)</f>
        <v>42</v>
      </c>
      <c r="F56" s="46"/>
      <c r="G56" s="46"/>
      <c r="H56" s="98">
        <f>SUM(H47:H55)</f>
        <v>42</v>
      </c>
      <c r="I56" s="48"/>
      <c r="J56" s="84"/>
      <c r="K56" s="84"/>
      <c r="L56" s="83"/>
    </row>
    <row r="57" spans="1:14" s="5" customFormat="1" ht="7.5" customHeight="1" x14ac:dyDescent="0.35">
      <c r="A57" s="51"/>
      <c r="B57" s="32"/>
      <c r="C57" s="34"/>
      <c r="D57" s="8"/>
      <c r="E57" s="44"/>
      <c r="F57" s="40"/>
      <c r="G57" s="40"/>
      <c r="H57" s="40"/>
      <c r="I57" s="40"/>
      <c r="J57" s="84"/>
      <c r="K57" s="84"/>
      <c r="L57" s="83"/>
      <c r="M57" s="10"/>
      <c r="N57" s="10"/>
    </row>
    <row r="58" spans="1:14" ht="16.5" customHeight="1" x14ac:dyDescent="0.35">
      <c r="A58" s="56" t="s">
        <v>40</v>
      </c>
      <c r="B58" s="57"/>
      <c r="C58" s="58"/>
      <c r="D58" s="59"/>
      <c r="E58" s="41">
        <f>E45+E56+E36</f>
        <v>84</v>
      </c>
      <c r="F58" s="41">
        <v>60</v>
      </c>
      <c r="G58" s="41">
        <v>114</v>
      </c>
      <c r="H58" s="41">
        <f>H45+H56+H36</f>
        <v>84</v>
      </c>
      <c r="I58" s="43" t="str">
        <f>IF(OR(H58&lt;F58,H58&gt;G58),"no", "ok")</f>
        <v>ok</v>
      </c>
      <c r="J58" s="84"/>
      <c r="K58" s="84"/>
      <c r="L58" s="83"/>
    </row>
    <row r="59" spans="1:14" s="5" customFormat="1" ht="15" thickBot="1" x14ac:dyDescent="0.4">
      <c r="A59" s="51"/>
      <c r="B59" s="12"/>
      <c r="C59" s="94"/>
      <c r="D59" s="93"/>
      <c r="E59" s="94"/>
      <c r="F59" s="73"/>
      <c r="G59" s="74"/>
      <c r="H59" s="94"/>
      <c r="I59" s="17"/>
      <c r="J59" s="34"/>
      <c r="K59" s="34"/>
      <c r="L59" s="83"/>
      <c r="M59" s="10"/>
      <c r="N59" s="10"/>
    </row>
    <row r="60" spans="1:14" ht="15" thickBot="1" x14ac:dyDescent="0.4">
      <c r="A60" s="138" t="s">
        <v>42</v>
      </c>
      <c r="B60" s="158"/>
      <c r="C60" s="104" t="s">
        <v>7</v>
      </c>
      <c r="D60" s="120" t="s">
        <v>47</v>
      </c>
      <c r="E60" s="99">
        <v>6</v>
      </c>
      <c r="F60" s="148">
        <v>18</v>
      </c>
      <c r="G60" s="168">
        <v>30</v>
      </c>
      <c r="H60" s="126">
        <v>6</v>
      </c>
      <c r="I60" s="163" t="str">
        <f>IF(OR(H72&lt;F60,H72&gt;G60),"no", "ok")</f>
        <v>ok</v>
      </c>
      <c r="J60" s="84"/>
      <c r="K60" s="84"/>
      <c r="L60" s="83"/>
    </row>
    <row r="61" spans="1:14" ht="15" thickBot="1" x14ac:dyDescent="0.4">
      <c r="A61" s="138"/>
      <c r="B61" s="158"/>
      <c r="C61" s="104" t="s">
        <v>45</v>
      </c>
      <c r="D61" s="120" t="s">
        <v>55</v>
      </c>
      <c r="E61" s="99">
        <v>6</v>
      </c>
      <c r="F61" s="148"/>
      <c r="G61" s="168"/>
      <c r="H61" s="126">
        <v>6</v>
      </c>
      <c r="I61" s="163"/>
      <c r="J61" s="84"/>
      <c r="K61" s="84"/>
      <c r="L61" s="83"/>
    </row>
    <row r="62" spans="1:14" ht="15" thickBot="1" x14ac:dyDescent="0.4">
      <c r="A62" s="138"/>
      <c r="B62" s="158"/>
      <c r="C62" s="104" t="s">
        <v>6</v>
      </c>
      <c r="D62" s="122" t="s">
        <v>64</v>
      </c>
      <c r="E62" s="99">
        <v>6</v>
      </c>
      <c r="F62" s="148"/>
      <c r="G62" s="168"/>
      <c r="H62" s="126">
        <v>6</v>
      </c>
      <c r="I62" s="163"/>
      <c r="J62" s="84"/>
      <c r="K62" s="84"/>
      <c r="L62" s="83"/>
    </row>
    <row r="63" spans="1:14" ht="15" thickBot="1" x14ac:dyDescent="0.4">
      <c r="A63" s="138"/>
      <c r="B63" s="158"/>
      <c r="C63" s="104" t="s">
        <v>44</v>
      </c>
      <c r="D63" s="125"/>
      <c r="E63" s="99"/>
      <c r="F63" s="148"/>
      <c r="G63" s="168"/>
      <c r="H63" s="126"/>
      <c r="I63" s="163"/>
      <c r="J63" s="84"/>
      <c r="K63" s="84"/>
      <c r="L63" s="83"/>
    </row>
    <row r="64" spans="1:14" ht="15" thickBot="1" x14ac:dyDescent="0.4">
      <c r="A64" s="138"/>
      <c r="B64" s="158"/>
      <c r="C64" s="104" t="s">
        <v>11</v>
      </c>
      <c r="D64" s="125"/>
      <c r="E64" s="99"/>
      <c r="F64" s="148"/>
      <c r="G64" s="168"/>
      <c r="H64" s="126"/>
      <c r="I64" s="163"/>
      <c r="J64" s="84"/>
      <c r="K64" s="84"/>
      <c r="L64" s="83"/>
    </row>
    <row r="65" spans="1:12" ht="15" thickBot="1" x14ac:dyDescent="0.4">
      <c r="A65" s="138"/>
      <c r="B65" s="158"/>
      <c r="C65" s="104" t="s">
        <v>43</v>
      </c>
      <c r="D65" s="125"/>
      <c r="E65" s="99"/>
      <c r="F65" s="148"/>
      <c r="G65" s="168"/>
      <c r="H65" s="126"/>
      <c r="I65" s="163"/>
      <c r="J65" s="84"/>
      <c r="K65" s="84"/>
      <c r="L65" s="83"/>
    </row>
    <row r="66" spans="1:12" ht="15" thickBot="1" x14ac:dyDescent="0.4">
      <c r="A66" s="138"/>
      <c r="B66" s="158"/>
      <c r="C66" s="130"/>
      <c r="D66" s="125"/>
      <c r="E66" s="99"/>
      <c r="F66" s="148"/>
      <c r="G66" s="168"/>
      <c r="H66" s="126"/>
      <c r="I66" s="163"/>
      <c r="J66" s="84"/>
      <c r="K66" s="84"/>
      <c r="L66" s="83"/>
    </row>
    <row r="67" spans="1:12" ht="15" thickBot="1" x14ac:dyDescent="0.4">
      <c r="A67" s="138"/>
      <c r="B67" s="158"/>
      <c r="C67" s="130"/>
      <c r="D67" s="125"/>
      <c r="E67" s="99"/>
      <c r="F67" s="148"/>
      <c r="G67" s="168"/>
      <c r="H67" s="126"/>
      <c r="I67" s="163"/>
      <c r="J67" s="84"/>
      <c r="K67" s="84"/>
      <c r="L67" s="83"/>
    </row>
    <row r="68" spans="1:12" ht="15" thickBot="1" x14ac:dyDescent="0.4">
      <c r="A68" s="138"/>
      <c r="B68" s="158"/>
      <c r="C68" s="130"/>
      <c r="D68" s="125"/>
      <c r="E68" s="99"/>
      <c r="F68" s="148"/>
      <c r="G68" s="168"/>
      <c r="H68" s="126"/>
      <c r="I68" s="163"/>
      <c r="J68" s="84"/>
      <c r="K68" s="84"/>
      <c r="L68" s="83"/>
    </row>
    <row r="69" spans="1:12" ht="15" thickBot="1" x14ac:dyDescent="0.4">
      <c r="A69" s="138"/>
      <c r="B69" s="158"/>
      <c r="C69" s="130"/>
      <c r="D69" s="125"/>
      <c r="E69" s="99"/>
      <c r="F69" s="148"/>
      <c r="G69" s="168"/>
      <c r="H69" s="126"/>
      <c r="I69" s="163"/>
      <c r="J69" s="84"/>
      <c r="K69" s="84"/>
      <c r="L69" s="83"/>
    </row>
    <row r="70" spans="1:12" ht="15" thickBot="1" x14ac:dyDescent="0.4">
      <c r="A70" s="138"/>
      <c r="B70" s="158"/>
      <c r="C70" s="130"/>
      <c r="D70" s="125"/>
      <c r="E70" s="99"/>
      <c r="F70" s="148"/>
      <c r="G70" s="168"/>
      <c r="H70" s="126"/>
      <c r="I70" s="163"/>
      <c r="J70" s="84"/>
      <c r="K70" s="84"/>
      <c r="L70" s="83"/>
    </row>
    <row r="71" spans="1:12" ht="15" thickBot="1" x14ac:dyDescent="0.4">
      <c r="A71" s="139"/>
      <c r="B71" s="159"/>
      <c r="C71" s="131"/>
      <c r="D71" s="125"/>
      <c r="E71" s="99"/>
      <c r="F71" s="149"/>
      <c r="G71" s="169"/>
      <c r="H71" s="126"/>
      <c r="I71" s="164"/>
      <c r="J71" s="84"/>
      <c r="K71" s="84"/>
      <c r="L71" s="83"/>
    </row>
    <row r="72" spans="1:12" x14ac:dyDescent="0.35">
      <c r="A72" s="61"/>
      <c r="B72" s="32" t="s">
        <v>22</v>
      </c>
      <c r="C72" s="25"/>
      <c r="D72" s="9"/>
      <c r="E72" s="38">
        <f>SUM(E60:E71)</f>
        <v>18</v>
      </c>
      <c r="F72" s="9"/>
      <c r="G72" s="29"/>
      <c r="H72" s="96">
        <f>SUM(H60:H71)</f>
        <v>18</v>
      </c>
      <c r="I72" s="29"/>
      <c r="J72" s="84"/>
      <c r="K72" s="84"/>
      <c r="L72" s="83"/>
    </row>
    <row r="73" spans="1:12" ht="15" thickBot="1" x14ac:dyDescent="0.4">
      <c r="A73" s="61"/>
      <c r="B73" s="19"/>
      <c r="C73" s="20"/>
      <c r="D73" s="5"/>
      <c r="E73" s="22"/>
      <c r="F73" s="9"/>
      <c r="G73" s="9"/>
      <c r="H73" s="4"/>
      <c r="I73" s="4"/>
      <c r="J73" s="84"/>
      <c r="K73" s="84"/>
      <c r="L73" s="83"/>
    </row>
    <row r="74" spans="1:12" ht="15" thickBot="1" x14ac:dyDescent="0.4">
      <c r="A74" s="153" t="s">
        <v>48</v>
      </c>
      <c r="B74" s="154" t="s">
        <v>49</v>
      </c>
      <c r="C74" s="105" t="s">
        <v>51</v>
      </c>
      <c r="D74" s="123" t="s">
        <v>83</v>
      </c>
      <c r="E74" s="99">
        <v>6</v>
      </c>
      <c r="F74" s="75">
        <v>0</v>
      </c>
      <c r="G74" s="110">
        <v>6</v>
      </c>
      <c r="H74" s="126">
        <v>6</v>
      </c>
      <c r="I74" s="87" t="str">
        <f>IF(OR(H74&lt;F74,H74&gt;G74),"no", "ok")</f>
        <v>ok</v>
      </c>
      <c r="J74" s="84"/>
      <c r="K74" s="84"/>
      <c r="L74" s="83"/>
    </row>
    <row r="75" spans="1:12" ht="29.5" thickBot="1" x14ac:dyDescent="0.4">
      <c r="A75" s="138"/>
      <c r="B75" s="155"/>
      <c r="C75" s="105" t="s">
        <v>52</v>
      </c>
      <c r="D75" s="125"/>
      <c r="E75" s="99"/>
      <c r="F75" s="76">
        <v>0</v>
      </c>
      <c r="G75" s="111">
        <v>3</v>
      </c>
      <c r="H75" s="126"/>
      <c r="I75" s="87" t="str">
        <f t="shared" ref="I75:I77" si="0">IF(OR(H75&lt;F75,H75&gt;G75),"no", "ok")</f>
        <v>ok</v>
      </c>
      <c r="J75" s="84"/>
      <c r="K75" s="84"/>
      <c r="L75" s="83"/>
    </row>
    <row r="76" spans="1:12" ht="29.5" thickBot="1" x14ac:dyDescent="0.4">
      <c r="A76" s="138"/>
      <c r="B76" s="155"/>
      <c r="C76" s="105" t="s">
        <v>53</v>
      </c>
      <c r="D76" s="125"/>
      <c r="E76" s="99"/>
      <c r="F76" s="76">
        <v>0</v>
      </c>
      <c r="G76" s="111">
        <v>6</v>
      </c>
      <c r="H76" s="126"/>
      <c r="I76" s="87" t="str">
        <f t="shared" si="0"/>
        <v>ok</v>
      </c>
      <c r="J76" s="84"/>
      <c r="K76" s="84"/>
      <c r="L76" s="83"/>
    </row>
    <row r="77" spans="1:12" ht="48.5" thickBot="1" x14ac:dyDescent="0.4">
      <c r="A77" s="138"/>
      <c r="B77" s="155"/>
      <c r="C77" s="106" t="s">
        <v>54</v>
      </c>
      <c r="D77" s="120" t="s">
        <v>50</v>
      </c>
      <c r="E77" s="99">
        <v>3</v>
      </c>
      <c r="F77" s="77">
        <v>0</v>
      </c>
      <c r="G77" s="112">
        <v>6</v>
      </c>
      <c r="H77" s="126">
        <v>3</v>
      </c>
      <c r="I77" s="87" t="str">
        <f t="shared" si="0"/>
        <v>ok</v>
      </c>
      <c r="J77" s="84"/>
      <c r="K77" s="84"/>
      <c r="L77" s="83"/>
    </row>
    <row r="78" spans="1:12" ht="15" thickBot="1" x14ac:dyDescent="0.4">
      <c r="A78" s="138"/>
      <c r="B78" s="65"/>
      <c r="C78" s="92"/>
      <c r="D78" s="92"/>
      <c r="E78" s="92"/>
      <c r="F78" s="66"/>
      <c r="G78" s="67"/>
      <c r="H78" s="92"/>
      <c r="I78" s="6"/>
      <c r="J78" s="84"/>
      <c r="K78" s="84"/>
      <c r="L78" s="83"/>
    </row>
    <row r="79" spans="1:12" ht="15" thickBot="1" x14ac:dyDescent="0.4">
      <c r="A79" s="138"/>
      <c r="B79" s="101"/>
      <c r="C79" s="105" t="s">
        <v>56</v>
      </c>
      <c r="D79" s="120" t="s">
        <v>57</v>
      </c>
      <c r="E79" s="99">
        <v>3</v>
      </c>
      <c r="F79" s="78">
        <v>3</v>
      </c>
      <c r="G79" s="113">
        <v>6</v>
      </c>
      <c r="H79" s="126">
        <v>3</v>
      </c>
      <c r="I79" s="88" t="str">
        <f>IF(OR(H79&lt;F79,H79&gt;G79),"no", "ok")</f>
        <v>ok</v>
      </c>
      <c r="J79" s="84"/>
      <c r="K79" s="84"/>
      <c r="L79" s="83"/>
    </row>
    <row r="80" spans="1:12" ht="15" thickBot="1" x14ac:dyDescent="0.4">
      <c r="A80" s="138"/>
      <c r="B80" s="101"/>
      <c r="C80" s="105" t="s">
        <v>58</v>
      </c>
      <c r="D80" s="125"/>
      <c r="E80" s="99">
        <v>3</v>
      </c>
      <c r="F80" s="79">
        <v>3</v>
      </c>
      <c r="G80" s="114">
        <v>6</v>
      </c>
      <c r="H80" s="126">
        <v>3</v>
      </c>
      <c r="I80" s="87" t="str">
        <f t="shared" ref="I80:I82" si="1">IF(OR(H80&lt;F80,H80&gt;G80),"no", "ok")</f>
        <v>ok</v>
      </c>
      <c r="J80" s="84"/>
      <c r="K80" s="84"/>
      <c r="L80" s="83"/>
    </row>
    <row r="81" spans="1:12" ht="15" thickBot="1" x14ac:dyDescent="0.4">
      <c r="A81" s="138"/>
      <c r="B81" s="102"/>
      <c r="C81" s="105" t="s">
        <v>61</v>
      </c>
      <c r="D81" s="125"/>
      <c r="E81" s="99">
        <v>12</v>
      </c>
      <c r="F81" s="80">
        <v>12</v>
      </c>
      <c r="G81" s="115">
        <v>18</v>
      </c>
      <c r="H81" s="126">
        <v>12</v>
      </c>
      <c r="I81" s="62" t="str">
        <f t="shared" si="1"/>
        <v>ok</v>
      </c>
      <c r="J81" s="84"/>
      <c r="K81" s="84"/>
      <c r="L81" s="83"/>
    </row>
    <row r="82" spans="1:12" ht="15" thickBot="1" x14ac:dyDescent="0.4">
      <c r="A82" s="56" t="s">
        <v>59</v>
      </c>
      <c r="B82" s="2"/>
      <c r="C82" s="2"/>
      <c r="D82" s="2"/>
      <c r="E82" s="2">
        <f>SUM(E74:E81)</f>
        <v>27</v>
      </c>
      <c r="F82" s="63">
        <v>21</v>
      </c>
      <c r="G82" s="63">
        <v>54</v>
      </c>
      <c r="H82" s="2">
        <f>SUM(H74:H81)</f>
        <v>27</v>
      </c>
      <c r="I82" s="62" t="str">
        <f t="shared" si="1"/>
        <v>ok</v>
      </c>
      <c r="J82" s="84"/>
      <c r="K82" s="84"/>
      <c r="L82" s="83"/>
    </row>
    <row r="83" spans="1:12" ht="15" thickBot="1" x14ac:dyDescent="0.4">
      <c r="B83" s="2"/>
      <c r="C83" s="2"/>
      <c r="D83" s="2"/>
      <c r="E83" s="2"/>
      <c r="G83" s="2"/>
      <c r="H83" s="2"/>
      <c r="I83" s="2"/>
      <c r="J83" s="84"/>
      <c r="K83" s="84"/>
      <c r="L83" s="83"/>
    </row>
    <row r="84" spans="1:12" ht="15" thickBot="1" x14ac:dyDescent="0.4">
      <c r="A84" s="64" t="s">
        <v>60</v>
      </c>
      <c r="B84" s="23"/>
      <c r="C84" s="23"/>
      <c r="D84" s="23"/>
      <c r="E84" s="23">
        <f>E82+E72+E56+E45+E36+E22+E13</f>
        <v>180</v>
      </c>
      <c r="F84" s="136">
        <v>180</v>
      </c>
      <c r="G84" s="137"/>
      <c r="H84" s="23">
        <f>H82+H72+H56+H45+H36+H22+H13</f>
        <v>180</v>
      </c>
      <c r="I84" s="107" t="str">
        <f>IF(H84=F84,"ok", "no")</f>
        <v>ok</v>
      </c>
      <c r="J84" s="84"/>
      <c r="K84" s="83"/>
      <c r="L84" s="83"/>
    </row>
    <row r="85" spans="1:12" x14ac:dyDescent="0.35">
      <c r="A85" s="2"/>
      <c r="B85" s="2"/>
      <c r="C85" s="2"/>
      <c r="D85" s="2"/>
      <c r="E85" s="2"/>
      <c r="G85" s="2"/>
      <c r="H85" s="2"/>
      <c r="I85" s="2"/>
      <c r="J85" s="84"/>
      <c r="K85" s="83"/>
      <c r="L85" s="83"/>
    </row>
    <row r="86" spans="1:12" x14ac:dyDescent="0.35">
      <c r="A86" s="2"/>
      <c r="J86" s="84"/>
      <c r="K86" s="83"/>
      <c r="L86" s="83"/>
    </row>
  </sheetData>
  <sheetProtection password="EA26" sheet="1" objects="1" scenarios="1"/>
  <mergeCells count="31">
    <mergeCell ref="I3:I12"/>
    <mergeCell ref="B15:B21"/>
    <mergeCell ref="F15:F21"/>
    <mergeCell ref="G15:G21"/>
    <mergeCell ref="I15:I21"/>
    <mergeCell ref="F2:G2"/>
    <mergeCell ref="A3:A21"/>
    <mergeCell ref="B3:B12"/>
    <mergeCell ref="F3:F12"/>
    <mergeCell ref="G3:G12"/>
    <mergeCell ref="I47:I55"/>
    <mergeCell ref="A60:A71"/>
    <mergeCell ref="B60:B71"/>
    <mergeCell ref="F60:F71"/>
    <mergeCell ref="G60:G71"/>
    <mergeCell ref="I60:I71"/>
    <mergeCell ref="A26:A55"/>
    <mergeCell ref="F26:F35"/>
    <mergeCell ref="G26:G35"/>
    <mergeCell ref="I26:I35"/>
    <mergeCell ref="B38:B44"/>
    <mergeCell ref="F38:F44"/>
    <mergeCell ref="G38:G44"/>
    <mergeCell ref="I38:I44"/>
    <mergeCell ref="B47:B55"/>
    <mergeCell ref="B26:B35"/>
    <mergeCell ref="A74:A81"/>
    <mergeCell ref="B74:B77"/>
    <mergeCell ref="F84:G84"/>
    <mergeCell ref="F47:F55"/>
    <mergeCell ref="G47:G55"/>
  </mergeCells>
  <conditionalFormatting sqref="I3:I12 I47 I74:I77 I38 I60:I71">
    <cfRule type="cellIs" dxfId="6" priority="4" operator="equal">
      <formula>"no"</formula>
    </cfRule>
  </conditionalFormatting>
  <conditionalFormatting sqref="I15:I21">
    <cfRule type="cellIs" dxfId="5" priority="3" operator="equal">
      <formula>"no"</formula>
    </cfRule>
  </conditionalFormatting>
  <conditionalFormatting sqref="I26">
    <cfRule type="cellIs" dxfId="4" priority="2" operator="equal">
      <formula>"no"</formula>
    </cfRule>
  </conditionalFormatting>
  <conditionalFormatting sqref="I79:I82">
    <cfRule type="cellIs" dxfId="3" priority="1" operator="equal">
      <formula>"no"</formula>
    </cfRule>
  </conditionalFormatting>
  <pageMargins left="0.23622047244094491" right="0.23622047244094491" top="0.74803149606299213" bottom="0.74803149606299213" header="0.31496062992125984" footer="0.31496062992125984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showGridLines="0" tabSelected="1" view="pageLayout" zoomScale="50" zoomScaleNormal="100" zoomScaleSheetLayoutView="80" zoomScalePageLayoutView="50" workbookViewId="0">
      <selection activeCell="L11" sqref="L11"/>
    </sheetView>
  </sheetViews>
  <sheetFormatPr defaultRowHeight="14.5" x14ac:dyDescent="0.35"/>
  <cols>
    <col min="1" max="1" width="16.453125" customWidth="1"/>
    <col min="2" max="2" width="23.453125" customWidth="1"/>
    <col min="3" max="3" width="18.90625" style="1" customWidth="1"/>
    <col min="4" max="4" width="28.90625" style="1" customWidth="1"/>
    <col min="5" max="5" width="18.54296875" style="1" customWidth="1"/>
    <col min="6" max="6" width="15.90625" style="2" customWidth="1"/>
    <col min="7" max="7" width="17.08984375" style="3" customWidth="1"/>
    <col min="8" max="8" width="26.54296875" style="1" customWidth="1"/>
    <col min="9" max="9" width="8.08984375" style="1" customWidth="1"/>
    <col min="10" max="10" width="7.08984375" style="82" customWidth="1"/>
    <col min="11" max="11" width="13.54296875" style="82" customWidth="1"/>
    <col min="12" max="12" width="13.453125" style="82" customWidth="1"/>
    <col min="13" max="14" width="8.90625" style="13"/>
  </cols>
  <sheetData>
    <row r="1" spans="1:14" ht="15" thickBot="1" x14ac:dyDescent="0.4"/>
    <row r="2" spans="1:14" s="13" customFormat="1" ht="45.75" customHeight="1" thickBot="1" x14ac:dyDescent="0.4">
      <c r="A2" s="16" t="s">
        <v>69</v>
      </c>
      <c r="B2" s="16" t="s">
        <v>23</v>
      </c>
      <c r="C2" s="89" t="s">
        <v>14</v>
      </c>
      <c r="D2" s="89" t="s">
        <v>68</v>
      </c>
      <c r="E2" s="81" t="s">
        <v>65</v>
      </c>
      <c r="F2" s="160" t="s">
        <v>67</v>
      </c>
      <c r="G2" s="161"/>
      <c r="H2" s="15" t="s">
        <v>66</v>
      </c>
      <c r="I2" s="16" t="s">
        <v>19</v>
      </c>
      <c r="J2" s="83"/>
      <c r="K2" s="83"/>
      <c r="L2" s="83"/>
    </row>
    <row r="3" spans="1:14" x14ac:dyDescent="0.35">
      <c r="A3" s="138" t="s">
        <v>17</v>
      </c>
      <c r="B3" s="157" t="s">
        <v>15</v>
      </c>
      <c r="C3" s="103" t="s">
        <v>1</v>
      </c>
      <c r="D3" s="120" t="s">
        <v>2</v>
      </c>
      <c r="E3" s="26">
        <v>12</v>
      </c>
      <c r="F3" s="147">
        <v>30</v>
      </c>
      <c r="G3" s="170">
        <v>48</v>
      </c>
      <c r="H3" s="126">
        <v>12</v>
      </c>
      <c r="I3" s="162" t="str">
        <f>IF(OR(H13&lt;F3,H13&gt;G3),"no", "ok")</f>
        <v>ok</v>
      </c>
      <c r="K3" s="83"/>
      <c r="L3" s="83"/>
    </row>
    <row r="4" spans="1:14" x14ac:dyDescent="0.35">
      <c r="A4" s="138"/>
      <c r="B4" s="158"/>
      <c r="C4" s="103" t="s">
        <v>3</v>
      </c>
      <c r="D4" s="120" t="s">
        <v>80</v>
      </c>
      <c r="E4" s="27">
        <v>6</v>
      </c>
      <c r="F4" s="148"/>
      <c r="G4" s="168"/>
      <c r="H4" s="126">
        <v>6</v>
      </c>
      <c r="I4" s="163"/>
      <c r="K4" s="83"/>
      <c r="L4" s="83"/>
    </row>
    <row r="5" spans="1:14" x14ac:dyDescent="0.35">
      <c r="A5" s="138"/>
      <c r="B5" s="158"/>
      <c r="C5" s="103" t="s">
        <v>4</v>
      </c>
      <c r="D5" s="120" t="s">
        <v>16</v>
      </c>
      <c r="E5" s="27">
        <v>9</v>
      </c>
      <c r="F5" s="148"/>
      <c r="G5" s="168"/>
      <c r="H5" s="126">
        <v>9</v>
      </c>
      <c r="I5" s="163"/>
      <c r="K5" s="83"/>
      <c r="L5" s="83"/>
    </row>
    <row r="6" spans="1:14" x14ac:dyDescent="0.35">
      <c r="A6" s="138"/>
      <c r="B6" s="158"/>
      <c r="C6" s="103" t="s">
        <v>1</v>
      </c>
      <c r="D6" s="120" t="s">
        <v>70</v>
      </c>
      <c r="E6" s="60">
        <v>6</v>
      </c>
      <c r="F6" s="148"/>
      <c r="G6" s="168"/>
      <c r="H6" s="126">
        <v>6</v>
      </c>
      <c r="I6" s="163"/>
      <c r="K6" s="83"/>
      <c r="L6" s="83"/>
    </row>
    <row r="7" spans="1:14" x14ac:dyDescent="0.35">
      <c r="A7" s="138"/>
      <c r="B7" s="158"/>
      <c r="C7" s="103" t="s">
        <v>86</v>
      </c>
      <c r="D7" s="125"/>
      <c r="E7" s="60"/>
      <c r="F7" s="148"/>
      <c r="G7" s="168"/>
      <c r="H7" s="126"/>
      <c r="I7" s="163"/>
      <c r="K7" s="83"/>
      <c r="L7" s="83"/>
    </row>
    <row r="8" spans="1:14" x14ac:dyDescent="0.35">
      <c r="A8" s="138"/>
      <c r="B8" s="158"/>
      <c r="C8" s="135"/>
      <c r="D8" s="125"/>
      <c r="E8" s="60"/>
      <c r="F8" s="148"/>
      <c r="G8" s="168"/>
      <c r="H8" s="126"/>
      <c r="I8" s="163"/>
      <c r="K8" s="83"/>
      <c r="L8" s="83"/>
    </row>
    <row r="9" spans="1:14" x14ac:dyDescent="0.35">
      <c r="A9" s="138"/>
      <c r="B9" s="158"/>
      <c r="C9" s="135"/>
      <c r="D9" s="125"/>
      <c r="E9" s="60"/>
      <c r="F9" s="148"/>
      <c r="G9" s="168"/>
      <c r="H9" s="126"/>
      <c r="I9" s="163"/>
      <c r="K9" s="83"/>
      <c r="L9" s="83"/>
    </row>
    <row r="10" spans="1:14" x14ac:dyDescent="0.35">
      <c r="A10" s="138"/>
      <c r="B10" s="158"/>
      <c r="C10" s="135"/>
      <c r="D10" s="125"/>
      <c r="E10" s="60"/>
      <c r="F10" s="148"/>
      <c r="G10" s="168"/>
      <c r="H10" s="126"/>
      <c r="I10" s="163"/>
      <c r="K10" s="83"/>
      <c r="L10" s="83"/>
    </row>
    <row r="11" spans="1:14" x14ac:dyDescent="0.35">
      <c r="A11" s="138"/>
      <c r="B11" s="158"/>
      <c r="C11" s="135"/>
      <c r="D11" s="125"/>
      <c r="E11" s="60"/>
      <c r="F11" s="148"/>
      <c r="G11" s="168"/>
      <c r="H11" s="126"/>
      <c r="I11" s="163"/>
      <c r="K11" s="83"/>
      <c r="L11" s="83"/>
    </row>
    <row r="12" spans="1:14" ht="15" thickBot="1" x14ac:dyDescent="0.4">
      <c r="A12" s="138"/>
      <c r="B12" s="159"/>
      <c r="C12" s="135"/>
      <c r="D12" s="125"/>
      <c r="E12" s="28"/>
      <c r="F12" s="149"/>
      <c r="G12" s="169"/>
      <c r="H12" s="126"/>
      <c r="I12" s="164"/>
      <c r="K12" s="83"/>
      <c r="L12" s="83"/>
    </row>
    <row r="13" spans="1:14" s="3" customFormat="1" ht="15.9" customHeight="1" x14ac:dyDescent="0.35">
      <c r="A13" s="138"/>
      <c r="B13" s="32" t="s">
        <v>22</v>
      </c>
      <c r="C13" s="9"/>
      <c r="D13" s="9"/>
      <c r="E13" s="38">
        <f>SUM(E3:E12)</f>
        <v>33</v>
      </c>
      <c r="F13" s="9"/>
      <c r="G13" s="29"/>
      <c r="H13" s="30">
        <f>SUM(H3:H12)</f>
        <v>33</v>
      </c>
      <c r="I13" s="29"/>
      <c r="J13" s="84"/>
      <c r="K13" s="83"/>
      <c r="L13" s="83"/>
      <c r="M13" s="85"/>
      <c r="N13" s="85"/>
    </row>
    <row r="14" spans="1:14" ht="7.5" customHeight="1" thickBot="1" x14ac:dyDescent="0.4">
      <c r="A14" s="138"/>
      <c r="B14" s="19"/>
      <c r="C14" s="20"/>
      <c r="D14" s="5"/>
      <c r="E14" s="22"/>
      <c r="F14" s="9"/>
      <c r="G14" s="9"/>
      <c r="H14" s="4"/>
      <c r="I14" s="4"/>
      <c r="K14" s="83"/>
      <c r="L14" s="83"/>
    </row>
    <row r="15" spans="1:14" ht="15" thickBot="1" x14ac:dyDescent="0.4">
      <c r="A15" s="138"/>
      <c r="B15" s="140" t="s">
        <v>20</v>
      </c>
      <c r="C15" s="108" t="s">
        <v>5</v>
      </c>
      <c r="D15" s="120" t="s">
        <v>71</v>
      </c>
      <c r="E15" s="99">
        <v>12</v>
      </c>
      <c r="F15" s="156">
        <v>12</v>
      </c>
      <c r="G15" s="165">
        <v>30</v>
      </c>
      <c r="H15" s="126">
        <v>12</v>
      </c>
      <c r="I15" s="162" t="str">
        <f>IF(OR(H22&lt;F15,H22&gt;G15),"no", "ok")</f>
        <v>ok</v>
      </c>
      <c r="K15" s="83"/>
      <c r="L15" s="83"/>
    </row>
    <row r="16" spans="1:14" ht="15" thickBot="1" x14ac:dyDescent="0.4">
      <c r="A16" s="138"/>
      <c r="B16" s="141"/>
      <c r="C16" s="108" t="s">
        <v>62</v>
      </c>
      <c r="D16" s="120" t="s">
        <v>26</v>
      </c>
      <c r="E16" s="100">
        <v>6</v>
      </c>
      <c r="F16" s="151"/>
      <c r="G16" s="166"/>
      <c r="H16" s="126">
        <v>6</v>
      </c>
      <c r="I16" s="163"/>
      <c r="K16" s="83"/>
      <c r="L16" s="83"/>
    </row>
    <row r="17" spans="1:14" ht="15" thickBot="1" x14ac:dyDescent="0.4">
      <c r="A17" s="138"/>
      <c r="B17" s="141"/>
      <c r="C17" s="108" t="s">
        <v>87</v>
      </c>
      <c r="D17" s="125"/>
      <c r="E17" s="99">
        <v>0</v>
      </c>
      <c r="F17" s="151"/>
      <c r="G17" s="166"/>
      <c r="H17" s="126">
        <v>0</v>
      </c>
      <c r="I17" s="163"/>
      <c r="K17" s="83"/>
      <c r="L17" s="83"/>
    </row>
    <row r="18" spans="1:14" ht="15" thickBot="1" x14ac:dyDescent="0.4">
      <c r="A18" s="138"/>
      <c r="B18" s="141"/>
      <c r="C18" s="133"/>
      <c r="D18" s="125"/>
      <c r="E18" s="99"/>
      <c r="F18" s="151"/>
      <c r="G18" s="166"/>
      <c r="H18" s="126"/>
      <c r="I18" s="163"/>
      <c r="K18" s="83"/>
      <c r="L18" s="83"/>
    </row>
    <row r="19" spans="1:14" ht="15" thickBot="1" x14ac:dyDescent="0.4">
      <c r="A19" s="138"/>
      <c r="B19" s="141"/>
      <c r="C19" s="133"/>
      <c r="D19" s="125"/>
      <c r="E19" s="99"/>
      <c r="F19" s="151"/>
      <c r="G19" s="166"/>
      <c r="H19" s="126"/>
      <c r="I19" s="163"/>
      <c r="K19" s="83"/>
      <c r="L19" s="83"/>
    </row>
    <row r="20" spans="1:14" ht="15" thickBot="1" x14ac:dyDescent="0.4">
      <c r="A20" s="138"/>
      <c r="B20" s="141"/>
      <c r="C20" s="133"/>
      <c r="D20" s="125"/>
      <c r="E20" s="99"/>
      <c r="F20" s="151"/>
      <c r="G20" s="166"/>
      <c r="H20" s="126"/>
      <c r="I20" s="163"/>
      <c r="K20" s="83"/>
      <c r="L20" s="83"/>
    </row>
    <row r="21" spans="1:14" ht="15" thickBot="1" x14ac:dyDescent="0.4">
      <c r="A21" s="139"/>
      <c r="B21" s="142"/>
      <c r="C21" s="134"/>
      <c r="D21" s="125"/>
      <c r="E21" s="99">
        <v>0</v>
      </c>
      <c r="F21" s="152"/>
      <c r="G21" s="167"/>
      <c r="H21" s="126"/>
      <c r="I21" s="163"/>
      <c r="K21" s="83"/>
      <c r="L21" s="83"/>
      <c r="M21" s="83"/>
    </row>
    <row r="22" spans="1:14" s="3" customFormat="1" x14ac:dyDescent="0.35">
      <c r="A22" s="33"/>
      <c r="B22" s="32" t="s">
        <v>21</v>
      </c>
      <c r="C22" s="34"/>
      <c r="D22" s="35"/>
      <c r="E22" s="45">
        <f>SUM(E15:E21)</f>
        <v>18</v>
      </c>
      <c r="F22" s="46"/>
      <c r="G22" s="46"/>
      <c r="H22" s="47">
        <f>SUM(H15:H21)</f>
        <v>18</v>
      </c>
      <c r="I22" s="48"/>
      <c r="J22" s="85"/>
      <c r="K22" s="83"/>
      <c r="L22" s="83"/>
      <c r="M22" s="85"/>
      <c r="N22" s="85"/>
    </row>
    <row r="23" spans="1:14" s="3" customFormat="1" ht="6.9" customHeight="1" x14ac:dyDescent="0.35">
      <c r="A23" s="39"/>
      <c r="B23" s="32"/>
      <c r="C23" s="34"/>
      <c r="D23" s="8"/>
      <c r="E23" s="44"/>
      <c r="F23" s="40"/>
      <c r="G23" s="40"/>
      <c r="H23" s="40"/>
      <c r="I23" s="40"/>
      <c r="J23" s="84"/>
      <c r="K23" s="84"/>
      <c r="L23" s="83"/>
      <c r="M23" s="85"/>
      <c r="N23" s="85"/>
    </row>
    <row r="24" spans="1:14" ht="16.5" customHeight="1" x14ac:dyDescent="0.35">
      <c r="A24" s="56" t="s">
        <v>41</v>
      </c>
      <c r="B24" s="57"/>
      <c r="C24" s="58"/>
      <c r="D24" s="59"/>
      <c r="E24" s="41">
        <f>[1]Foglio1!$E$17</f>
        <v>0</v>
      </c>
      <c r="F24" s="68">
        <v>42</v>
      </c>
      <c r="G24" s="68">
        <v>78</v>
      </c>
      <c r="H24" s="42">
        <f>H22+H13</f>
        <v>51</v>
      </c>
      <c r="I24" s="43" t="str">
        <f>IF(OR(H24&lt;F24,H24&gt;G24),"no", "ok")</f>
        <v>ok</v>
      </c>
      <c r="J24" s="84"/>
      <c r="K24" s="84"/>
      <c r="L24" s="83"/>
    </row>
    <row r="25" spans="1:14" ht="15" thickBot="1" x14ac:dyDescent="0.4">
      <c r="A25" s="5"/>
      <c r="B25" s="10"/>
      <c r="C25" s="18"/>
      <c r="D25" s="8"/>
      <c r="E25" s="4"/>
      <c r="F25" s="69"/>
      <c r="G25" s="7"/>
      <c r="H25" s="4"/>
      <c r="I25" s="4"/>
      <c r="J25" s="84"/>
      <c r="K25" s="84"/>
      <c r="L25" s="83"/>
    </row>
    <row r="26" spans="1:14" ht="15" thickBot="1" x14ac:dyDescent="0.4">
      <c r="A26" s="144"/>
      <c r="B26" s="141" t="s">
        <v>88</v>
      </c>
      <c r="C26" s="109" t="s">
        <v>63</v>
      </c>
      <c r="D26" s="120" t="s">
        <v>29</v>
      </c>
      <c r="E26" s="100">
        <v>6</v>
      </c>
      <c r="F26" s="171">
        <v>24</v>
      </c>
      <c r="G26" s="166">
        <v>42</v>
      </c>
      <c r="H26" s="127">
        <v>6</v>
      </c>
      <c r="I26" s="140" t="str">
        <f>IF(OR(H36&lt;F26,H36&gt;G26),"no", "ok")</f>
        <v>ok</v>
      </c>
      <c r="J26" s="84"/>
      <c r="K26" s="84"/>
      <c r="L26" s="83"/>
    </row>
    <row r="27" spans="1:14" ht="15" thickBot="1" x14ac:dyDescent="0.4">
      <c r="A27" s="144"/>
      <c r="B27" s="141"/>
      <c r="C27" s="109" t="s">
        <v>63</v>
      </c>
      <c r="D27" s="120" t="s">
        <v>28</v>
      </c>
      <c r="E27" s="100">
        <v>12</v>
      </c>
      <c r="F27" s="151"/>
      <c r="G27" s="166"/>
      <c r="H27" s="127">
        <v>12</v>
      </c>
      <c r="I27" s="141"/>
      <c r="J27" s="84"/>
      <c r="K27" s="84"/>
      <c r="L27" s="83"/>
    </row>
    <row r="28" spans="1:14" ht="15" thickBot="1" x14ac:dyDescent="0.4">
      <c r="A28" s="144"/>
      <c r="B28" s="141"/>
      <c r="C28" s="109" t="s">
        <v>6</v>
      </c>
      <c r="D28" s="120" t="s">
        <v>85</v>
      </c>
      <c r="E28" s="100">
        <v>12</v>
      </c>
      <c r="F28" s="151"/>
      <c r="G28" s="166"/>
      <c r="H28" s="127">
        <v>12</v>
      </c>
      <c r="I28" s="141"/>
      <c r="J28" s="84"/>
      <c r="K28" s="84"/>
      <c r="L28" s="83"/>
    </row>
    <row r="29" spans="1:14" ht="15" thickBot="1" x14ac:dyDescent="0.4">
      <c r="A29" s="144"/>
      <c r="B29" s="141"/>
      <c r="C29" s="109" t="s">
        <v>63</v>
      </c>
      <c r="D29" s="125"/>
      <c r="E29" s="100"/>
      <c r="F29" s="151"/>
      <c r="G29" s="166"/>
      <c r="H29" s="127"/>
      <c r="I29" s="141"/>
      <c r="J29" s="84"/>
      <c r="K29" s="84"/>
      <c r="L29" s="83"/>
    </row>
    <row r="30" spans="1:14" ht="15" thickBot="1" x14ac:dyDescent="0.4">
      <c r="A30" s="144"/>
      <c r="B30" s="141"/>
      <c r="C30" s="109" t="s">
        <v>10</v>
      </c>
      <c r="D30" s="125"/>
      <c r="E30" s="99"/>
      <c r="F30" s="151"/>
      <c r="G30" s="166"/>
      <c r="H30" s="127"/>
      <c r="I30" s="141"/>
      <c r="J30" s="84"/>
      <c r="K30" s="84"/>
      <c r="L30" s="83"/>
    </row>
    <row r="31" spans="1:14" ht="15" thickBot="1" x14ac:dyDescent="0.4">
      <c r="A31" s="144"/>
      <c r="B31" s="141"/>
      <c r="C31" s="109" t="s">
        <v>6</v>
      </c>
      <c r="D31" s="125"/>
      <c r="E31" s="99"/>
      <c r="F31" s="151"/>
      <c r="G31" s="166"/>
      <c r="H31" s="127"/>
      <c r="I31" s="141"/>
      <c r="J31" s="84"/>
      <c r="K31" s="84"/>
      <c r="L31" s="83"/>
    </row>
    <row r="32" spans="1:14" ht="15" thickBot="1" x14ac:dyDescent="0.4">
      <c r="A32" s="144"/>
      <c r="B32" s="141"/>
      <c r="C32" s="133"/>
      <c r="D32" s="125"/>
      <c r="E32" s="99"/>
      <c r="F32" s="151"/>
      <c r="G32" s="166"/>
      <c r="H32" s="127"/>
      <c r="I32" s="141"/>
      <c r="J32" s="84"/>
      <c r="K32" s="84"/>
      <c r="L32" s="83"/>
    </row>
    <row r="33" spans="1:12" ht="15" thickBot="1" x14ac:dyDescent="0.4">
      <c r="A33" s="144"/>
      <c r="B33" s="141"/>
      <c r="C33" s="133"/>
      <c r="D33" s="125"/>
      <c r="E33" s="99"/>
      <c r="F33" s="151"/>
      <c r="G33" s="166"/>
      <c r="H33" s="127"/>
      <c r="I33" s="141"/>
      <c r="J33" s="84"/>
      <c r="K33" s="84"/>
      <c r="L33" s="83"/>
    </row>
    <row r="34" spans="1:12" ht="15" thickBot="1" x14ac:dyDescent="0.4">
      <c r="A34" s="144"/>
      <c r="B34" s="141"/>
      <c r="C34" s="133"/>
      <c r="D34" s="125"/>
      <c r="E34" s="99"/>
      <c r="F34" s="151"/>
      <c r="G34" s="166"/>
      <c r="H34" s="127"/>
      <c r="I34" s="141"/>
      <c r="J34" s="84"/>
      <c r="K34" s="84"/>
      <c r="L34" s="83"/>
    </row>
    <row r="35" spans="1:12" ht="15" customHeight="1" thickBot="1" x14ac:dyDescent="0.4">
      <c r="A35" s="144"/>
      <c r="B35" s="142"/>
      <c r="C35" s="133"/>
      <c r="D35" s="125"/>
      <c r="E35" s="99"/>
      <c r="F35" s="152"/>
      <c r="G35" s="167"/>
      <c r="H35" s="127"/>
      <c r="I35" s="142"/>
      <c r="J35" s="84"/>
      <c r="K35" s="84"/>
      <c r="L35" s="83"/>
    </row>
    <row r="36" spans="1:12" ht="14.15" customHeight="1" x14ac:dyDescent="0.35">
      <c r="A36" s="144"/>
      <c r="B36" s="52" t="s">
        <v>30</v>
      </c>
      <c r="C36" s="53"/>
      <c r="D36" s="35"/>
      <c r="E36" s="45">
        <f>SUM(E26:E35)</f>
        <v>30</v>
      </c>
      <c r="F36" s="46"/>
      <c r="G36" s="46"/>
      <c r="H36" s="47">
        <f>SUM(H26:H35)</f>
        <v>30</v>
      </c>
      <c r="I36" s="48"/>
      <c r="J36" s="84"/>
      <c r="K36" s="84"/>
      <c r="L36" s="83"/>
    </row>
    <row r="37" spans="1:12" ht="12" customHeight="1" thickBot="1" x14ac:dyDescent="0.4">
      <c r="A37" s="144"/>
      <c r="B37" s="11"/>
      <c r="C37" s="24"/>
      <c r="D37" s="8"/>
      <c r="E37" s="91"/>
      <c r="F37" s="70"/>
      <c r="G37" s="71"/>
      <c r="H37" s="4"/>
      <c r="I37" s="24"/>
      <c r="J37" s="84"/>
      <c r="K37" s="84"/>
      <c r="L37" s="83"/>
    </row>
    <row r="38" spans="1:12" ht="15" thickBot="1" x14ac:dyDescent="0.4">
      <c r="A38" s="144"/>
      <c r="B38" s="140" t="s">
        <v>31</v>
      </c>
      <c r="C38" s="109" t="s">
        <v>9</v>
      </c>
      <c r="D38" s="120" t="s">
        <v>33</v>
      </c>
      <c r="E38" s="100">
        <v>12</v>
      </c>
      <c r="F38" s="156">
        <v>12</v>
      </c>
      <c r="G38" s="165">
        <v>24</v>
      </c>
      <c r="H38" s="126">
        <v>12</v>
      </c>
      <c r="I38" s="162" t="str">
        <f>IF(OR(H45&lt;F38,H45&gt;G38),"no", "ok")</f>
        <v>ok</v>
      </c>
      <c r="J38" s="84"/>
      <c r="K38" s="84"/>
      <c r="L38" s="83"/>
    </row>
    <row r="39" spans="1:12" ht="15" thickBot="1" x14ac:dyDescent="0.4">
      <c r="A39" s="144"/>
      <c r="B39" s="141"/>
      <c r="C39" s="109" t="s">
        <v>34</v>
      </c>
      <c r="D39" s="120" t="s">
        <v>79</v>
      </c>
      <c r="E39" s="100">
        <v>6</v>
      </c>
      <c r="F39" s="151"/>
      <c r="G39" s="166"/>
      <c r="H39" s="126">
        <v>6</v>
      </c>
      <c r="I39" s="163"/>
      <c r="J39" s="84"/>
      <c r="K39" s="84"/>
      <c r="L39" s="83"/>
    </row>
    <row r="40" spans="1:12" ht="15" thickBot="1" x14ac:dyDescent="0.4">
      <c r="A40" s="144"/>
      <c r="B40" s="141"/>
      <c r="C40" s="133"/>
      <c r="D40" s="125"/>
      <c r="E40" s="100"/>
      <c r="F40" s="151"/>
      <c r="G40" s="166"/>
      <c r="H40" s="126"/>
      <c r="I40" s="163"/>
      <c r="J40" s="84"/>
      <c r="K40" s="84"/>
      <c r="L40" s="83"/>
    </row>
    <row r="41" spans="1:12" ht="15" thickBot="1" x14ac:dyDescent="0.4">
      <c r="A41" s="144"/>
      <c r="B41" s="141"/>
      <c r="C41" s="133"/>
      <c r="D41" s="125"/>
      <c r="E41" s="100"/>
      <c r="F41" s="151"/>
      <c r="G41" s="166"/>
      <c r="H41" s="126"/>
      <c r="I41" s="163"/>
      <c r="J41" s="84"/>
      <c r="K41" s="84"/>
      <c r="L41" s="83"/>
    </row>
    <row r="42" spans="1:12" ht="15" thickBot="1" x14ac:dyDescent="0.4">
      <c r="A42" s="144"/>
      <c r="B42" s="141"/>
      <c r="C42" s="133"/>
      <c r="D42" s="125"/>
      <c r="E42" s="100"/>
      <c r="F42" s="151"/>
      <c r="G42" s="166"/>
      <c r="H42" s="126"/>
      <c r="I42" s="163"/>
      <c r="J42" s="84"/>
      <c r="K42" s="84"/>
      <c r="L42" s="83"/>
    </row>
    <row r="43" spans="1:12" ht="15" thickBot="1" x14ac:dyDescent="0.4">
      <c r="A43" s="144"/>
      <c r="B43" s="141"/>
      <c r="C43" s="133"/>
      <c r="D43" s="125"/>
      <c r="E43" s="100"/>
      <c r="F43" s="151"/>
      <c r="G43" s="166"/>
      <c r="H43" s="126"/>
      <c r="I43" s="163"/>
      <c r="J43" s="84"/>
      <c r="K43" s="84"/>
      <c r="L43" s="83"/>
    </row>
    <row r="44" spans="1:12" ht="15" thickBot="1" x14ac:dyDescent="0.4">
      <c r="A44" s="144"/>
      <c r="B44" s="142" t="s">
        <v>13</v>
      </c>
      <c r="C44" s="134"/>
      <c r="D44" s="125"/>
      <c r="E44" s="99"/>
      <c r="F44" s="152"/>
      <c r="G44" s="167"/>
      <c r="H44" s="126"/>
      <c r="I44" s="163"/>
      <c r="J44" s="84"/>
      <c r="K44" s="84"/>
      <c r="L44" s="83"/>
    </row>
    <row r="45" spans="1:12" x14ac:dyDescent="0.35">
      <c r="A45" s="144"/>
      <c r="B45" s="32" t="s">
        <v>35</v>
      </c>
      <c r="C45" s="34"/>
      <c r="D45" s="35"/>
      <c r="E45" s="45">
        <f>SUM(E38:E44)</f>
        <v>18</v>
      </c>
      <c r="F45" s="46"/>
      <c r="G45" s="46"/>
      <c r="H45" s="47">
        <f>SUM(H38:H44)</f>
        <v>18</v>
      </c>
      <c r="I45" s="48"/>
      <c r="J45" s="84"/>
      <c r="K45" s="84"/>
      <c r="L45" s="83"/>
    </row>
    <row r="46" spans="1:12" ht="8.15" customHeight="1" thickBot="1" x14ac:dyDescent="0.4">
      <c r="A46" s="145"/>
      <c r="B46" s="11"/>
      <c r="C46" s="54"/>
      <c r="D46" s="40"/>
      <c r="E46" s="92"/>
      <c r="F46" s="55"/>
      <c r="G46" s="72"/>
      <c r="H46" s="4"/>
      <c r="I46" s="24"/>
      <c r="J46" s="84"/>
      <c r="K46" s="84"/>
      <c r="L46" s="83"/>
    </row>
    <row r="47" spans="1:12" ht="15.65" customHeight="1" thickBot="1" x14ac:dyDescent="0.4">
      <c r="A47" s="144"/>
      <c r="B47" s="140" t="s">
        <v>36</v>
      </c>
      <c r="C47" s="109" t="s">
        <v>10</v>
      </c>
      <c r="D47" s="120" t="s">
        <v>76</v>
      </c>
      <c r="E47" s="100">
        <v>12</v>
      </c>
      <c r="F47" s="156">
        <v>24</v>
      </c>
      <c r="G47" s="165">
        <v>42</v>
      </c>
      <c r="H47" s="126">
        <v>12</v>
      </c>
      <c r="I47" s="162" t="str">
        <f>IF(OR(H55&lt;F47,H55&gt;G47),"no", "ok")</f>
        <v>ok</v>
      </c>
      <c r="J47" s="84"/>
      <c r="K47" s="84"/>
      <c r="L47" s="83"/>
    </row>
    <row r="48" spans="1:12" ht="15" thickBot="1" x14ac:dyDescent="0.4">
      <c r="A48" s="144"/>
      <c r="B48" s="141"/>
      <c r="C48" s="109" t="s">
        <v>8</v>
      </c>
      <c r="D48" s="120" t="s">
        <v>37</v>
      </c>
      <c r="E48" s="100">
        <v>12</v>
      </c>
      <c r="F48" s="151"/>
      <c r="G48" s="166"/>
      <c r="H48" s="126">
        <v>12</v>
      </c>
      <c r="I48" s="163"/>
      <c r="J48" s="84"/>
      <c r="K48" s="84"/>
      <c r="L48" s="83"/>
    </row>
    <row r="49" spans="1:14" ht="15" thickBot="1" x14ac:dyDescent="0.4">
      <c r="A49" s="144"/>
      <c r="B49" s="141"/>
      <c r="C49" s="133"/>
      <c r="D49" s="125"/>
      <c r="E49" s="100"/>
      <c r="F49" s="151"/>
      <c r="G49" s="166"/>
      <c r="H49" s="126"/>
      <c r="I49" s="163"/>
      <c r="J49" s="84"/>
      <c r="K49" s="84"/>
      <c r="L49" s="83"/>
    </row>
    <row r="50" spans="1:14" ht="15" thickBot="1" x14ac:dyDescent="0.4">
      <c r="A50" s="144"/>
      <c r="B50" s="141"/>
      <c r="C50" s="133"/>
      <c r="D50" s="125"/>
      <c r="E50" s="100"/>
      <c r="F50" s="151"/>
      <c r="G50" s="166"/>
      <c r="H50" s="126"/>
      <c r="I50" s="163"/>
      <c r="J50" s="84"/>
      <c r="K50" s="84"/>
      <c r="L50" s="83"/>
    </row>
    <row r="51" spans="1:14" ht="15" thickBot="1" x14ac:dyDescent="0.4">
      <c r="A51" s="144"/>
      <c r="B51" s="141"/>
      <c r="C51" s="133"/>
      <c r="D51" s="125"/>
      <c r="E51" s="100"/>
      <c r="F51" s="151"/>
      <c r="G51" s="166"/>
      <c r="H51" s="126"/>
      <c r="I51" s="163"/>
      <c r="J51" s="84"/>
      <c r="K51" s="84"/>
      <c r="L51" s="83"/>
    </row>
    <row r="52" spans="1:14" ht="15" thickBot="1" x14ac:dyDescent="0.4">
      <c r="A52" s="144"/>
      <c r="B52" s="141"/>
      <c r="C52" s="133"/>
      <c r="D52" s="125"/>
      <c r="E52" s="100"/>
      <c r="F52" s="151"/>
      <c r="G52" s="166"/>
      <c r="H52" s="126"/>
      <c r="I52" s="163"/>
      <c r="J52" s="84"/>
      <c r="K52" s="84"/>
      <c r="L52" s="83"/>
    </row>
    <row r="53" spans="1:14" ht="15" thickBot="1" x14ac:dyDescent="0.4">
      <c r="A53" s="144"/>
      <c r="B53" s="141" t="s">
        <v>12</v>
      </c>
      <c r="C53" s="133"/>
      <c r="D53" s="125"/>
      <c r="E53" s="99"/>
      <c r="F53" s="151"/>
      <c r="G53" s="166"/>
      <c r="H53" s="126"/>
      <c r="I53" s="163"/>
      <c r="J53" s="84"/>
      <c r="K53" s="84"/>
      <c r="L53" s="83"/>
    </row>
    <row r="54" spans="1:14" ht="15" thickBot="1" x14ac:dyDescent="0.4">
      <c r="A54" s="146"/>
      <c r="B54" s="142" t="s">
        <v>13</v>
      </c>
      <c r="C54" s="134"/>
      <c r="D54" s="125"/>
      <c r="E54" s="99"/>
      <c r="F54" s="152"/>
      <c r="G54" s="167"/>
      <c r="H54" s="126"/>
      <c r="I54" s="163"/>
      <c r="J54" s="84"/>
      <c r="K54" s="84"/>
      <c r="L54" s="83"/>
    </row>
    <row r="55" spans="1:14" x14ac:dyDescent="0.35">
      <c r="A55" s="86"/>
      <c r="B55" s="32" t="s">
        <v>39</v>
      </c>
      <c r="C55" s="34"/>
      <c r="D55" s="35"/>
      <c r="E55" s="45">
        <f>SUM(E47:E54)</f>
        <v>24</v>
      </c>
      <c r="F55" s="46"/>
      <c r="G55" s="46"/>
      <c r="H55" s="47">
        <f>SUM(H47:H54)</f>
        <v>24</v>
      </c>
      <c r="I55" s="48"/>
      <c r="J55" s="84"/>
      <c r="K55" s="84"/>
      <c r="L55" s="83"/>
    </row>
    <row r="56" spans="1:14" s="5" customFormat="1" ht="7.5" customHeight="1" x14ac:dyDescent="0.35">
      <c r="A56" s="51"/>
      <c r="B56" s="32"/>
      <c r="C56" s="34"/>
      <c r="D56" s="8"/>
      <c r="E56" s="44"/>
      <c r="F56" s="40"/>
      <c r="G56" s="40"/>
      <c r="H56" s="40"/>
      <c r="I56" s="40"/>
      <c r="J56" s="84"/>
      <c r="K56" s="84"/>
      <c r="L56" s="83"/>
      <c r="M56" s="10"/>
      <c r="N56" s="10"/>
    </row>
    <row r="57" spans="1:14" ht="16.5" customHeight="1" x14ac:dyDescent="0.35">
      <c r="A57" s="56" t="s">
        <v>40</v>
      </c>
      <c r="B57" s="57"/>
      <c r="C57" s="58"/>
      <c r="D57" s="59"/>
      <c r="E57" s="41">
        <f>E45+E55+E36</f>
        <v>72</v>
      </c>
      <c r="F57" s="41">
        <v>60</v>
      </c>
      <c r="G57" s="41">
        <v>114</v>
      </c>
      <c r="H57" s="41">
        <f>H45+H55+H36</f>
        <v>72</v>
      </c>
      <c r="I57" s="43" t="str">
        <f>IF(OR(H57&lt;F57,H57&gt;G57),"no", "ok")</f>
        <v>ok</v>
      </c>
      <c r="J57" s="84"/>
      <c r="K57" s="84"/>
      <c r="L57" s="83"/>
    </row>
    <row r="58" spans="1:14" s="5" customFormat="1" ht="15" thickBot="1" x14ac:dyDescent="0.4">
      <c r="A58" s="51"/>
      <c r="B58" s="12"/>
      <c r="C58" s="94"/>
      <c r="D58" s="93"/>
      <c r="E58" s="94"/>
      <c r="F58" s="73"/>
      <c r="G58" s="74"/>
      <c r="H58" s="94"/>
      <c r="I58" s="17"/>
      <c r="J58" s="34"/>
      <c r="K58" s="34"/>
      <c r="L58" s="83"/>
      <c r="M58" s="10"/>
      <c r="N58" s="10"/>
    </row>
    <row r="59" spans="1:14" ht="15" thickBot="1" x14ac:dyDescent="0.4">
      <c r="A59" s="153" t="s">
        <v>42</v>
      </c>
      <c r="B59" s="157"/>
      <c r="C59" s="104" t="s">
        <v>44</v>
      </c>
      <c r="D59" s="120" t="s">
        <v>46</v>
      </c>
      <c r="E59" s="99">
        <v>6</v>
      </c>
      <c r="F59" s="147">
        <v>18</v>
      </c>
      <c r="G59" s="170">
        <v>30</v>
      </c>
      <c r="H59" s="126">
        <v>6</v>
      </c>
      <c r="I59" s="162" t="str">
        <f>IF(OR(H68&lt;F59,H68&gt;G59),"no", "ok")</f>
        <v>ok</v>
      </c>
      <c r="J59" s="84"/>
      <c r="K59" s="84"/>
      <c r="L59" s="83"/>
    </row>
    <row r="60" spans="1:14" ht="15" thickBot="1" x14ac:dyDescent="0.4">
      <c r="A60" s="138"/>
      <c r="B60" s="158"/>
      <c r="C60" s="104" t="s">
        <v>43</v>
      </c>
      <c r="D60" s="120" t="s">
        <v>78</v>
      </c>
      <c r="E60" s="99">
        <v>12</v>
      </c>
      <c r="F60" s="148"/>
      <c r="G60" s="168"/>
      <c r="H60" s="126">
        <v>12</v>
      </c>
      <c r="I60" s="163"/>
      <c r="J60" s="84"/>
      <c r="K60" s="84"/>
      <c r="L60" s="83"/>
    </row>
    <row r="61" spans="1:14" ht="15" thickBot="1" x14ac:dyDescent="0.4">
      <c r="A61" s="138"/>
      <c r="B61" s="158"/>
      <c r="C61" s="104" t="s">
        <v>7</v>
      </c>
      <c r="D61" s="120" t="s">
        <v>47</v>
      </c>
      <c r="E61" s="99">
        <v>6</v>
      </c>
      <c r="F61" s="148"/>
      <c r="G61" s="168"/>
      <c r="H61" s="126">
        <v>6</v>
      </c>
      <c r="I61" s="163"/>
      <c r="J61" s="84"/>
      <c r="K61" s="84"/>
      <c r="L61" s="83"/>
    </row>
    <row r="62" spans="1:14" ht="15" thickBot="1" x14ac:dyDescent="0.4">
      <c r="A62" s="138"/>
      <c r="B62" s="158"/>
      <c r="C62" s="104" t="s">
        <v>45</v>
      </c>
      <c r="D62" s="120" t="s">
        <v>55</v>
      </c>
      <c r="E62" s="99">
        <v>6</v>
      </c>
      <c r="F62" s="148"/>
      <c r="G62" s="168"/>
      <c r="H62" s="126">
        <v>6</v>
      </c>
      <c r="I62" s="163"/>
      <c r="J62" s="84"/>
      <c r="K62" s="84"/>
      <c r="L62" s="83"/>
    </row>
    <row r="63" spans="1:14" ht="15" thickBot="1" x14ac:dyDescent="0.4">
      <c r="A63" s="138"/>
      <c r="B63" s="158"/>
      <c r="C63" s="104" t="s">
        <v>11</v>
      </c>
      <c r="D63" s="125"/>
      <c r="E63" s="99"/>
      <c r="F63" s="148"/>
      <c r="G63" s="168"/>
      <c r="H63" s="126"/>
      <c r="I63" s="163"/>
      <c r="J63" s="84"/>
      <c r="K63" s="84"/>
      <c r="L63" s="83"/>
    </row>
    <row r="64" spans="1:14" ht="15" thickBot="1" x14ac:dyDescent="0.4">
      <c r="A64" s="138"/>
      <c r="B64" s="158"/>
      <c r="C64" s="130"/>
      <c r="D64" s="125"/>
      <c r="E64" s="99"/>
      <c r="F64" s="148"/>
      <c r="G64" s="168"/>
      <c r="H64" s="126"/>
      <c r="I64" s="163"/>
      <c r="J64" s="84"/>
      <c r="K64" s="84"/>
      <c r="L64" s="83"/>
    </row>
    <row r="65" spans="1:12" ht="15" thickBot="1" x14ac:dyDescent="0.4">
      <c r="A65" s="138"/>
      <c r="B65" s="158"/>
      <c r="C65" s="130"/>
      <c r="D65" s="125"/>
      <c r="E65" s="99"/>
      <c r="F65" s="148"/>
      <c r="G65" s="168"/>
      <c r="H65" s="126"/>
      <c r="I65" s="163"/>
      <c r="J65" s="84"/>
      <c r="K65" s="84"/>
      <c r="L65" s="83"/>
    </row>
    <row r="66" spans="1:12" ht="15" thickBot="1" x14ac:dyDescent="0.4">
      <c r="A66" s="138"/>
      <c r="B66" s="158"/>
      <c r="C66" s="130"/>
      <c r="D66" s="125"/>
      <c r="E66" s="99"/>
      <c r="F66" s="148"/>
      <c r="G66" s="168"/>
      <c r="H66" s="126"/>
      <c r="I66" s="163"/>
      <c r="J66" s="84"/>
      <c r="K66" s="84"/>
      <c r="L66" s="83"/>
    </row>
    <row r="67" spans="1:12" ht="15" thickBot="1" x14ac:dyDescent="0.4">
      <c r="A67" s="139"/>
      <c r="B67" s="142"/>
      <c r="C67" s="130"/>
      <c r="D67" s="125"/>
      <c r="E67" s="99"/>
      <c r="F67" s="149"/>
      <c r="G67" s="169"/>
      <c r="H67" s="126"/>
      <c r="I67" s="164"/>
      <c r="J67" s="84"/>
      <c r="K67" s="84"/>
      <c r="L67" s="83"/>
    </row>
    <row r="68" spans="1:12" x14ac:dyDescent="0.35">
      <c r="A68" s="61"/>
      <c r="B68" s="32" t="s">
        <v>22</v>
      </c>
      <c r="C68" s="25"/>
      <c r="D68" s="9"/>
      <c r="E68" s="38">
        <f>SUM(E59:E67)</f>
        <v>30</v>
      </c>
      <c r="F68" s="9"/>
      <c r="G68" s="29"/>
      <c r="H68" s="96">
        <f>SUM(H59:H67)</f>
        <v>30</v>
      </c>
      <c r="I68" s="29"/>
      <c r="J68" s="84"/>
      <c r="K68" s="84"/>
      <c r="L68" s="83"/>
    </row>
    <row r="69" spans="1:12" ht="15" thickBot="1" x14ac:dyDescent="0.4">
      <c r="A69" s="61"/>
      <c r="B69" s="19"/>
      <c r="C69" s="20"/>
      <c r="D69" s="5"/>
      <c r="E69" s="22"/>
      <c r="F69" s="9"/>
      <c r="G69" s="9"/>
      <c r="H69" s="4"/>
      <c r="I69" s="4"/>
      <c r="J69" s="84"/>
      <c r="K69" s="84"/>
      <c r="L69" s="83"/>
    </row>
    <row r="70" spans="1:12" ht="15" thickBot="1" x14ac:dyDescent="0.4">
      <c r="A70" s="153" t="s">
        <v>48</v>
      </c>
      <c r="B70" s="154" t="s">
        <v>49</v>
      </c>
      <c r="C70" s="105" t="s">
        <v>51</v>
      </c>
      <c r="D70" s="121" t="s">
        <v>83</v>
      </c>
      <c r="E70" s="99">
        <v>6</v>
      </c>
      <c r="F70" s="75">
        <v>0</v>
      </c>
      <c r="G70" s="110">
        <v>6</v>
      </c>
      <c r="H70" s="126">
        <v>6</v>
      </c>
      <c r="I70" s="87" t="str">
        <f>IF(OR(H70&lt;F70,H70&gt;G70),"no", "ok")</f>
        <v>ok</v>
      </c>
      <c r="J70" s="84"/>
      <c r="K70" s="84"/>
      <c r="L70" s="83"/>
    </row>
    <row r="71" spans="1:12" ht="29.5" thickBot="1" x14ac:dyDescent="0.4">
      <c r="A71" s="138"/>
      <c r="B71" s="155"/>
      <c r="C71" s="105" t="s">
        <v>52</v>
      </c>
      <c r="D71" s="125"/>
      <c r="E71" s="99"/>
      <c r="F71" s="76">
        <v>0</v>
      </c>
      <c r="G71" s="111">
        <v>3</v>
      </c>
      <c r="H71" s="126"/>
      <c r="I71" s="87" t="str">
        <f t="shared" ref="I71:I73" si="0">IF(OR(H71&lt;F71,H71&gt;G71),"no", "ok")</f>
        <v>ok</v>
      </c>
      <c r="J71" s="84"/>
      <c r="K71" s="84"/>
      <c r="L71" s="83"/>
    </row>
    <row r="72" spans="1:12" ht="29.5" thickBot="1" x14ac:dyDescent="0.4">
      <c r="A72" s="138"/>
      <c r="B72" s="155"/>
      <c r="C72" s="105" t="s">
        <v>53</v>
      </c>
      <c r="D72" s="125"/>
      <c r="E72" s="99"/>
      <c r="F72" s="76">
        <v>0</v>
      </c>
      <c r="G72" s="111">
        <v>6</v>
      </c>
      <c r="H72" s="126"/>
      <c r="I72" s="87" t="str">
        <f t="shared" si="0"/>
        <v>ok</v>
      </c>
      <c r="J72" s="84"/>
      <c r="K72" s="84"/>
      <c r="L72" s="83"/>
    </row>
    <row r="73" spans="1:12" ht="48.5" thickBot="1" x14ac:dyDescent="0.4">
      <c r="A73" s="138"/>
      <c r="B73" s="155"/>
      <c r="C73" s="106" t="s">
        <v>54</v>
      </c>
      <c r="D73" s="120" t="s">
        <v>50</v>
      </c>
      <c r="E73" s="99">
        <v>3</v>
      </c>
      <c r="F73" s="77">
        <v>0</v>
      </c>
      <c r="G73" s="112">
        <v>6</v>
      </c>
      <c r="H73" s="126">
        <v>3</v>
      </c>
      <c r="I73" s="87" t="str">
        <f t="shared" si="0"/>
        <v>ok</v>
      </c>
      <c r="J73" s="84"/>
      <c r="K73" s="84"/>
      <c r="L73" s="83"/>
    </row>
    <row r="74" spans="1:12" ht="15" thickBot="1" x14ac:dyDescent="0.4">
      <c r="A74" s="138"/>
      <c r="B74" s="65"/>
      <c r="C74" s="92"/>
      <c r="D74" s="95"/>
      <c r="E74" s="95"/>
      <c r="F74" s="66"/>
      <c r="G74" s="67"/>
      <c r="H74" s="95"/>
      <c r="I74" s="6"/>
      <c r="J74" s="84"/>
      <c r="K74" s="84"/>
      <c r="L74" s="83"/>
    </row>
    <row r="75" spans="1:12" ht="15" thickBot="1" x14ac:dyDescent="0.4">
      <c r="A75" s="138"/>
      <c r="B75" s="101"/>
      <c r="C75" s="105" t="s">
        <v>56</v>
      </c>
      <c r="D75" s="120" t="s">
        <v>57</v>
      </c>
      <c r="E75" s="99">
        <v>3</v>
      </c>
      <c r="F75" s="78">
        <v>3</v>
      </c>
      <c r="G75" s="113">
        <v>6</v>
      </c>
      <c r="H75" s="126">
        <v>3</v>
      </c>
      <c r="I75" s="88" t="str">
        <f>IF(OR(H75&lt;F75,H75&gt;G75),"no", "ok")</f>
        <v>ok</v>
      </c>
      <c r="J75" s="84"/>
      <c r="K75" s="84"/>
      <c r="L75" s="83"/>
    </row>
    <row r="76" spans="1:12" ht="15" thickBot="1" x14ac:dyDescent="0.4">
      <c r="A76" s="138"/>
      <c r="B76" s="101"/>
      <c r="C76" s="105" t="s">
        <v>58</v>
      </c>
      <c r="D76" s="125"/>
      <c r="E76" s="99">
        <v>3</v>
      </c>
      <c r="F76" s="79">
        <v>3</v>
      </c>
      <c r="G76" s="114">
        <v>6</v>
      </c>
      <c r="H76" s="126">
        <v>3</v>
      </c>
      <c r="I76" s="87" t="str">
        <f t="shared" ref="I76:I78" si="1">IF(OR(H76&lt;F76,H76&gt;G76),"no", "ok")</f>
        <v>ok</v>
      </c>
      <c r="J76" s="84"/>
      <c r="K76" s="84"/>
      <c r="L76" s="83"/>
    </row>
    <row r="77" spans="1:12" ht="15" thickBot="1" x14ac:dyDescent="0.4">
      <c r="A77" s="138"/>
      <c r="B77" s="102"/>
      <c r="C77" s="105" t="s">
        <v>61</v>
      </c>
      <c r="D77" s="125"/>
      <c r="E77" s="99">
        <v>12</v>
      </c>
      <c r="F77" s="80">
        <v>12</v>
      </c>
      <c r="G77" s="115">
        <v>18</v>
      </c>
      <c r="H77" s="126">
        <v>12</v>
      </c>
      <c r="I77" s="62" t="str">
        <f t="shared" si="1"/>
        <v>ok</v>
      </c>
      <c r="J77" s="84"/>
      <c r="K77" s="84"/>
      <c r="L77" s="83"/>
    </row>
    <row r="78" spans="1:12" ht="15" thickBot="1" x14ac:dyDescent="0.4">
      <c r="A78" s="56" t="s">
        <v>59</v>
      </c>
      <c r="B78" s="2"/>
      <c r="C78" s="2"/>
      <c r="D78" s="2"/>
      <c r="E78" s="2">
        <f>SUM(E70:E77)</f>
        <v>27</v>
      </c>
      <c r="F78" s="63">
        <v>21</v>
      </c>
      <c r="G78" s="63">
        <v>54</v>
      </c>
      <c r="H78" s="2">
        <f>SUM(H70:H77)</f>
        <v>27</v>
      </c>
      <c r="I78" s="62" t="str">
        <f t="shared" si="1"/>
        <v>ok</v>
      </c>
      <c r="J78" s="84"/>
      <c r="K78" s="84"/>
      <c r="L78" s="83"/>
    </row>
    <row r="79" spans="1:12" ht="15" thickBot="1" x14ac:dyDescent="0.4">
      <c r="B79" s="2"/>
      <c r="C79" s="2"/>
      <c r="D79" s="2"/>
      <c r="E79" s="2"/>
      <c r="G79" s="2"/>
      <c r="H79" s="2"/>
      <c r="I79" s="2"/>
      <c r="J79" s="84"/>
      <c r="K79" s="84"/>
      <c r="L79" s="83"/>
    </row>
    <row r="80" spans="1:12" ht="15" thickBot="1" x14ac:dyDescent="0.4">
      <c r="A80" s="64" t="s">
        <v>60</v>
      </c>
      <c r="B80" s="23"/>
      <c r="C80" s="23"/>
      <c r="D80" s="23"/>
      <c r="E80" s="23">
        <f>E78+E68+E55+E45+E36+E22+E13</f>
        <v>180</v>
      </c>
      <c r="F80" s="136">
        <v>180</v>
      </c>
      <c r="G80" s="137"/>
      <c r="H80" s="23">
        <f>H78+H68+H55+H45+H36+H22+H13</f>
        <v>180</v>
      </c>
      <c r="I80" s="107" t="str">
        <f>IF(H80=F80,"ok", "no")</f>
        <v>ok</v>
      </c>
      <c r="J80" s="84"/>
      <c r="K80" s="83"/>
      <c r="L80" s="83"/>
    </row>
    <row r="81" spans="1:12" x14ac:dyDescent="0.35">
      <c r="A81" s="2"/>
      <c r="B81" s="2"/>
      <c r="C81" s="2"/>
      <c r="D81" s="2"/>
      <c r="E81" s="2"/>
      <c r="G81" s="2"/>
      <c r="H81" s="2"/>
      <c r="I81" s="2"/>
      <c r="J81" s="84"/>
      <c r="K81" s="83"/>
      <c r="L81" s="83"/>
    </row>
    <row r="82" spans="1:12" x14ac:dyDescent="0.35">
      <c r="A82" s="2"/>
      <c r="J82" s="84"/>
      <c r="K82" s="83"/>
      <c r="L82" s="83"/>
    </row>
  </sheetData>
  <sheetProtection password="EA26" sheet="1" objects="1" scenarios="1"/>
  <mergeCells count="31">
    <mergeCell ref="I3:I12"/>
    <mergeCell ref="B15:B21"/>
    <mergeCell ref="F15:F21"/>
    <mergeCell ref="G15:G21"/>
    <mergeCell ref="I15:I21"/>
    <mergeCell ref="F2:G2"/>
    <mergeCell ref="A3:A21"/>
    <mergeCell ref="B3:B12"/>
    <mergeCell ref="F3:F12"/>
    <mergeCell ref="G3:G12"/>
    <mergeCell ref="I47:I54"/>
    <mergeCell ref="A59:A67"/>
    <mergeCell ref="B59:B67"/>
    <mergeCell ref="F59:F67"/>
    <mergeCell ref="G59:G67"/>
    <mergeCell ref="I59:I67"/>
    <mergeCell ref="A26:A54"/>
    <mergeCell ref="B26:B35"/>
    <mergeCell ref="F26:F35"/>
    <mergeCell ref="G26:G35"/>
    <mergeCell ref="I26:I35"/>
    <mergeCell ref="B38:B44"/>
    <mergeCell ref="F38:F44"/>
    <mergeCell ref="G38:G44"/>
    <mergeCell ref="I38:I44"/>
    <mergeCell ref="B47:B54"/>
    <mergeCell ref="A70:A77"/>
    <mergeCell ref="B70:B73"/>
    <mergeCell ref="F80:G80"/>
    <mergeCell ref="F47:F54"/>
    <mergeCell ref="G47:G54"/>
  </mergeCells>
  <conditionalFormatting sqref="I3:I12 I38:I44 I47:I54 I70:I73 I26:I35 I59:I67">
    <cfRule type="cellIs" dxfId="2" priority="4" operator="equal">
      <formula>"no"</formula>
    </cfRule>
  </conditionalFormatting>
  <conditionalFormatting sqref="I15:I21">
    <cfRule type="cellIs" dxfId="1" priority="3" operator="equal">
      <formula>"no"</formula>
    </cfRule>
  </conditionalFormatting>
  <conditionalFormatting sqref="I75:I78">
    <cfRule type="cellIs" dxfId="0" priority="1" operator="equal">
      <formula>"no"</formula>
    </cfRule>
  </conditionalFormatting>
  <pageMargins left="0.23622047244094491" right="0.23622047244094491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L3 Curr Elettronica</vt:lpstr>
      <vt:lpstr>L3 Curr TLC</vt:lpstr>
      <vt:lpstr>L3 EIA</vt:lpstr>
      <vt:lpstr>'L3 Curr Elettronica'!Area_stampa</vt:lpstr>
      <vt:lpstr>'L3 Curr TLC'!Area_stampa</vt:lpstr>
      <vt:lpstr>'L3 EIA'!Area_stampa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</dc:creator>
  <cp:lastModifiedBy>Annie</cp:lastModifiedBy>
  <cp:lastPrinted>2013-11-25T11:32:40Z</cp:lastPrinted>
  <dcterms:created xsi:type="dcterms:W3CDTF">2013-11-20T19:27:17Z</dcterms:created>
  <dcterms:modified xsi:type="dcterms:W3CDTF">2017-02-27T14:30:34Z</dcterms:modified>
</cp:coreProperties>
</file>