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____LM28 Coordinamento\_____2021\2021-2024\"/>
    </mc:Choice>
  </mc:AlternateContent>
  <xr:revisionPtr revIDLastSave="0" documentId="13_ncr:1_{C063815A-4522-40EB-A7BB-CED0FC5C099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urriculum PASSE" sheetId="1" r:id="rId1"/>
    <sheet name="Curriculum IESG" sheetId="8" r:id="rId2"/>
    <sheet name="Curriculum E-M E-T" sheetId="9" r:id="rId3"/>
  </sheets>
  <externalReferences>
    <externalReference r:id="rId4"/>
  </externalReferences>
  <definedNames>
    <definedName name="_xlnm.Print_Area" localSheetId="2">'Curriculum E-M E-T'!$A$1:$AH$76</definedName>
    <definedName name="_xlnm.Print_Area" localSheetId="1">'Curriculum IESG'!$A$1:$AH$76</definedName>
    <definedName name="_xlnm.Print_Area" localSheetId="0">'Curriculum PASSE'!$A$1:$AH$76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9" l="1"/>
  <c r="H28" i="9"/>
  <c r="H16" i="9"/>
  <c r="H44" i="9"/>
  <c r="I44" i="9"/>
  <c r="E42" i="9"/>
  <c r="E28" i="9"/>
  <c r="E16" i="9"/>
  <c r="E44" i="9"/>
  <c r="I42" i="9"/>
  <c r="H40" i="9"/>
  <c r="I40" i="9"/>
  <c r="I39" i="9"/>
  <c r="I35" i="9"/>
  <c r="I33" i="9"/>
  <c r="I32" i="9"/>
  <c r="I31" i="9"/>
  <c r="I30" i="9"/>
  <c r="I21" i="9"/>
  <c r="H18" i="9"/>
  <c r="I18" i="9"/>
  <c r="E18" i="9"/>
  <c r="I3" i="9"/>
  <c r="H42" i="8"/>
  <c r="H28" i="8"/>
  <c r="H16" i="8"/>
  <c r="H44" i="8"/>
  <c r="I44" i="8"/>
  <c r="E42" i="8"/>
  <c r="E28" i="8"/>
  <c r="E16" i="8"/>
  <c r="E44" i="8"/>
  <c r="I42" i="8"/>
  <c r="H40" i="8"/>
  <c r="I40" i="8"/>
  <c r="I39" i="8"/>
  <c r="I35" i="8"/>
  <c r="I33" i="8"/>
  <c r="I32" i="8"/>
  <c r="I31" i="8"/>
  <c r="I30" i="8"/>
  <c r="I21" i="8"/>
  <c r="H18" i="8"/>
  <c r="I18" i="8"/>
  <c r="E18" i="8"/>
  <c r="I3" i="8"/>
  <c r="E42" i="1"/>
  <c r="H40" i="1"/>
  <c r="I40" i="1"/>
  <c r="I31" i="1"/>
  <c r="E16" i="1"/>
  <c r="H16" i="1"/>
  <c r="H18" i="1"/>
  <c r="I3" i="1"/>
  <c r="H42" i="1"/>
  <c r="I42" i="1"/>
  <c r="E28" i="1"/>
  <c r="E44" i="1"/>
  <c r="I39" i="1"/>
  <c r="I35" i="1"/>
  <c r="I30" i="1"/>
  <c r="I32" i="1"/>
  <c r="I33" i="1"/>
  <c r="H28" i="1"/>
  <c r="I21" i="1"/>
  <c r="H44" i="1"/>
  <c r="I44" i="1"/>
  <c r="I18" i="1"/>
  <c r="E18" i="1"/>
</calcChain>
</file>

<file path=xl/sharedStrings.xml><?xml version="1.0" encoding="utf-8"?>
<sst xmlns="http://schemas.openxmlformats.org/spreadsheetml/2006/main" count="174" uniqueCount="67">
  <si>
    <t>ING-INF/07</t>
  </si>
  <si>
    <t>ING-IND/31</t>
  </si>
  <si>
    <t>ING-INF/04</t>
  </si>
  <si>
    <t>ING-IND/32</t>
  </si>
  <si>
    <t>SSD</t>
  </si>
  <si>
    <t xml:space="preserve">Esito </t>
  </si>
  <si>
    <t>AD 
(Ambito Disciplinare)</t>
  </si>
  <si>
    <t>Affini e integrative</t>
  </si>
  <si>
    <t xml:space="preserve">Altre </t>
  </si>
  <si>
    <t>ulteriori attività formative</t>
  </si>
  <si>
    <t xml:space="preserve">abilità informatiche </t>
  </si>
  <si>
    <t>Ulteriori conoscenze linguistiche</t>
  </si>
  <si>
    <t xml:space="preserve">prova finale </t>
  </si>
  <si>
    <t>Tot. Altre</t>
  </si>
  <si>
    <t>TOTALE CREDITI</t>
  </si>
  <si>
    <t>CFU da REGOLAMENTO DIDATTICO</t>
  </si>
  <si>
    <t>CFU 
Piano di studi personalizzato</t>
  </si>
  <si>
    <t>Min-Max
DA ORDINAMENTO DIDATTICO</t>
  </si>
  <si>
    <t>DISCIPLINA</t>
  </si>
  <si>
    <t>AF
ATTIVITA' FORMATIVA</t>
  </si>
  <si>
    <t>caratterizzanti</t>
  </si>
  <si>
    <t>ingegneria elettrica</t>
  </si>
  <si>
    <t>Electrical drives</t>
  </si>
  <si>
    <t xml:space="preserve">ING-IND/33 </t>
  </si>
  <si>
    <t>Sistemi elettrici per l'energia</t>
  </si>
  <si>
    <t>Apparecchi, impianti e misure per l'illuminazione artificiale (*)</t>
  </si>
  <si>
    <t>Tot. Caratterizzanti</t>
  </si>
  <si>
    <t>ING-IND/08</t>
  </si>
  <si>
    <t>Macchine ed energetica</t>
  </si>
  <si>
    <t>Tot caratterizzanti</t>
  </si>
  <si>
    <t>Tot affini e integrative</t>
  </si>
  <si>
    <t>Tirocinio</t>
  </si>
  <si>
    <t>a scelta dello studente</t>
  </si>
  <si>
    <t>Tot scelta</t>
  </si>
  <si>
    <t>Materiali per l’ingegneria elettrica</t>
  </si>
  <si>
    <t>Reti elettriche lineari e non lineari</t>
  </si>
  <si>
    <t xml:space="preserve">Tirocini formativi e       di orientamento </t>
  </si>
  <si>
    <t xml:space="preserve">Altre conoscenze utili       per l'inserimento nel         mondo del lavoro </t>
  </si>
  <si>
    <t>Progettazione di impianti elettrici e fondamenti di sicurezza elettrica</t>
  </si>
  <si>
    <t>Power electronic converters</t>
  </si>
  <si>
    <t>Sistemi automatici di test e misura</t>
  </si>
  <si>
    <t>Smart electric systems</t>
  </si>
  <si>
    <t>Misure e dispositivi per l'industria e l'energia</t>
  </si>
  <si>
    <t xml:space="preserve">ING-INF/07 </t>
  </si>
  <si>
    <t>Qualità del servizio elettrico</t>
  </si>
  <si>
    <t xml:space="preserve">ING-IND/31 </t>
  </si>
  <si>
    <t>Automazione dei sistemi elettrici per l’energia</t>
  </si>
  <si>
    <t>Integrazione della GD e Energy Community</t>
  </si>
  <si>
    <t>Sensori e trasduttori</t>
  </si>
  <si>
    <t>Sistemi Elettrici per i Trasporti</t>
  </si>
  <si>
    <t>Sector coupling e P2X</t>
  </si>
  <si>
    <t>Analisi e valutazioni territoriali e ambientali</t>
  </si>
  <si>
    <t>Impianti termotecnici per edifici sostenibili</t>
  </si>
  <si>
    <t>Sistemi e protocolli di comunicazione per l'energia</t>
  </si>
  <si>
    <t>Dynamical systems theory</t>
  </si>
  <si>
    <t>ING-INF/03</t>
  </si>
  <si>
    <t>ICAR/20</t>
  </si>
  <si>
    <t xml:space="preserve">materia 2 - </t>
  </si>
  <si>
    <t xml:space="preserve">materia 1-  </t>
  </si>
  <si>
    <t>ING-IND/11</t>
  </si>
  <si>
    <t>Economia e management dell'energia</t>
  </si>
  <si>
    <t>ING-IND/35</t>
  </si>
  <si>
    <t>Impianti termotecnici per la transizione energetica</t>
  </si>
  <si>
    <t>Controllo digitale</t>
  </si>
  <si>
    <t>Sistemi di controllo per e-transistion e e-mobility</t>
  </si>
  <si>
    <t>Sistemi di mobilità e ambiente</t>
  </si>
  <si>
    <t>ICAR/05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</si>
</sst>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9.5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.5"/>
      <color rgb="FF000000"/>
      <name val="Arial"/>
      <family val="2"/>
    </font>
    <font>
      <b/>
      <sz val="9.5"/>
      <color theme="1"/>
      <name val="Arial"/>
      <family val="2"/>
    </font>
    <font>
      <sz val="11"/>
      <color theme="3"/>
      <name val="Calibri"/>
      <family val="2"/>
      <scheme val="minor"/>
    </font>
    <font>
      <b/>
      <sz val="9.5"/>
      <color theme="3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9" xfId="0" applyFont="1" applyBorder="1"/>
    <xf numFmtId="0" fontId="2" fillId="0" borderId="0" xfId="0" applyFont="1" applyBorder="1"/>
    <xf numFmtId="0" fontId="1" fillId="0" borderId="0" xfId="0" applyFont="1" applyBorder="1"/>
    <xf numFmtId="0" fontId="0" fillId="0" borderId="0" xfId="0" applyFill="1" applyBorder="1"/>
    <xf numFmtId="0" fontId="2" fillId="0" borderId="17" xfId="0" applyFont="1" applyBorder="1"/>
    <xf numFmtId="0" fontId="0" fillId="0" borderId="0" xfId="0" applyFill="1"/>
    <xf numFmtId="0" fontId="0" fillId="2" borderId="1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2" fillId="0" borderId="26" xfId="0" applyFont="1" applyBorder="1"/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0" xfId="0" applyFont="1" applyBorder="1"/>
    <xf numFmtId="0" fontId="1" fillId="0" borderId="14" xfId="0" applyFont="1" applyBorder="1" applyAlignment="1">
      <alignment horizontal="center"/>
    </xf>
    <xf numFmtId="0" fontId="2" fillId="0" borderId="3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0" xfId="0" applyFont="1" applyBorder="1"/>
    <xf numFmtId="0" fontId="1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5" fillId="0" borderId="24" xfId="0" applyFont="1" applyBorder="1"/>
    <xf numFmtId="0" fontId="5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9" fillId="0" borderId="5" xfId="0" applyFont="1" applyBorder="1"/>
    <xf numFmtId="0" fontId="8" fillId="0" borderId="12" xfId="0" applyFont="1" applyBorder="1" applyAlignment="1">
      <alignment vertical="center"/>
    </xf>
    <xf numFmtId="0" fontId="2" fillId="0" borderId="3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20" xfId="0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5" fillId="4" borderId="1" xfId="0" applyFont="1" applyFill="1" applyBorder="1" applyAlignment="1">
      <alignment horizontal="center"/>
    </xf>
    <xf numFmtId="0" fontId="1" fillId="0" borderId="25" xfId="0" applyFont="1" applyBorder="1"/>
    <xf numFmtId="0" fontId="1" fillId="0" borderId="17" xfId="0" applyFont="1" applyBorder="1" applyAlignment="1">
      <alignment horizontal="center"/>
    </xf>
    <xf numFmtId="0" fontId="6" fillId="0" borderId="17" xfId="0" applyFont="1" applyBorder="1"/>
    <xf numFmtId="0" fontId="6" fillId="4" borderId="3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35" xfId="0" applyFont="1" applyBorder="1"/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18" xfId="0" applyFont="1" applyBorder="1"/>
    <xf numFmtId="0" fontId="0" fillId="0" borderId="18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" fillId="0" borderId="38" xfId="0" applyFont="1" applyBorder="1"/>
    <xf numFmtId="0" fontId="0" fillId="0" borderId="38" xfId="0" applyBorder="1" applyAlignment="1">
      <alignment wrapText="1"/>
    </xf>
    <xf numFmtId="0" fontId="2" fillId="0" borderId="38" xfId="0" applyFont="1" applyBorder="1" applyAlignment="1">
      <alignment vertical="center" wrapText="1"/>
    </xf>
    <xf numFmtId="0" fontId="3" fillId="0" borderId="38" xfId="0" applyFont="1" applyBorder="1"/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2" fillId="0" borderId="29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0" fillId="0" borderId="39" xfId="0" applyBorder="1" applyAlignment="1">
      <alignment wrapText="1"/>
    </xf>
    <xf numFmtId="0" fontId="4" fillId="4" borderId="1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8" fillId="0" borderId="10" xfId="0" applyFont="1" applyBorder="1" applyAlignment="1">
      <alignment vertical="center"/>
    </xf>
    <xf numFmtId="0" fontId="4" fillId="4" borderId="0" xfId="0" applyFont="1" applyFill="1" applyBorder="1" applyAlignment="1">
      <alignment horizontal="center"/>
    </xf>
    <xf numFmtId="0" fontId="0" fillId="0" borderId="31" xfId="0" applyFill="1" applyBorder="1" applyProtection="1">
      <protection locked="0"/>
    </xf>
    <xf numFmtId="0" fontId="0" fillId="0" borderId="31" xfId="0" applyBorder="1" applyAlignment="1">
      <alignment horizontal="center"/>
    </xf>
    <xf numFmtId="0" fontId="0" fillId="3" borderId="31" xfId="0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1" fillId="0" borderId="9" xfId="0" applyFont="1" applyFill="1" applyBorder="1"/>
    <xf numFmtId="0" fontId="1" fillId="4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1" xfId="0" applyFont="1" applyFill="1" applyBorder="1" applyProtection="1">
      <protection locked="0"/>
    </xf>
    <xf numFmtId="0" fontId="10" fillId="0" borderId="1" xfId="0" applyFont="1" applyFill="1" applyBorder="1"/>
    <xf numFmtId="0" fontId="2" fillId="0" borderId="2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0" fillId="0" borderId="1" xfId="0" applyFont="1" applyFill="1" applyBorder="1" applyProtection="1">
      <protection locked="0"/>
    </xf>
    <xf numFmtId="0" fontId="0" fillId="3" borderId="0" xfId="0" applyFill="1" applyAlignment="1">
      <alignment horizontal="center"/>
    </xf>
  </cellXfs>
  <cellStyles count="1">
    <cellStyle name="Normale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5\Nuova%20LC%20cartella\Regolamento-Ordinamento-Verifica%20Ordinamento%202014-2015\Nuovo%20Foglio%20di%20lavoro%20di%20Microsoft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</sheetNames>
    <sheetDataSet>
      <sheetData sheetId="0">
        <row r="17">
          <cell r="E17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showGridLines="0" view="pageLayout" topLeftCell="A16" zoomScale="85" zoomScaleNormal="100" zoomScaleSheetLayoutView="80" zoomScalePageLayoutView="85" workbookViewId="0">
      <selection activeCell="H11" sqref="H11"/>
    </sheetView>
  </sheetViews>
  <sheetFormatPr defaultRowHeight="15" x14ac:dyDescent="0.25"/>
  <cols>
    <col min="1" max="1" width="16.42578125" customWidth="1"/>
    <col min="2" max="2" width="23.42578125" customWidth="1"/>
    <col min="3" max="3" width="20.5703125" style="1" customWidth="1"/>
    <col min="4" max="4" width="65.140625" style="1" customWidth="1"/>
    <col min="5" max="5" width="18.5703125" style="1" customWidth="1"/>
    <col min="6" max="6" width="15.85546875" style="2" customWidth="1"/>
    <col min="7" max="7" width="17.140625" style="3" customWidth="1"/>
    <col min="8" max="8" width="26.5703125" style="1" customWidth="1"/>
    <col min="9" max="9" width="8.140625" style="1" customWidth="1"/>
    <col min="10" max="10" width="7.140625" style="56" customWidth="1"/>
    <col min="11" max="11" width="13.5703125" style="56" customWidth="1"/>
    <col min="12" max="12" width="13.42578125" style="56" customWidth="1"/>
    <col min="13" max="14" width="8.85546875" style="11"/>
  </cols>
  <sheetData>
    <row r="1" spans="1:14" ht="15.75" thickBot="1" x14ac:dyDescent="0.3"/>
    <row r="2" spans="1:14" s="11" customFormat="1" ht="45.75" customHeight="1" thickBot="1" x14ac:dyDescent="0.3">
      <c r="A2" s="14" t="s">
        <v>19</v>
      </c>
      <c r="B2" s="14" t="s">
        <v>6</v>
      </c>
      <c r="C2" s="12" t="s">
        <v>4</v>
      </c>
      <c r="D2" s="61" t="s">
        <v>18</v>
      </c>
      <c r="E2" s="62" t="s">
        <v>15</v>
      </c>
      <c r="F2" s="114" t="s">
        <v>17</v>
      </c>
      <c r="G2" s="115"/>
      <c r="H2" s="13" t="s">
        <v>16</v>
      </c>
      <c r="I2" s="14" t="s">
        <v>5</v>
      </c>
      <c r="J2" s="57"/>
      <c r="K2" s="57"/>
      <c r="L2" s="57"/>
    </row>
    <row r="3" spans="1:14" ht="15.75" thickBot="1" x14ac:dyDescent="0.3">
      <c r="A3" s="100" t="s">
        <v>20</v>
      </c>
      <c r="B3" s="101" t="s">
        <v>21</v>
      </c>
      <c r="C3" s="19" t="s">
        <v>1</v>
      </c>
      <c r="D3" s="74" t="s">
        <v>35</v>
      </c>
      <c r="E3" s="67">
        <v>12</v>
      </c>
      <c r="F3" s="104">
        <v>66</v>
      </c>
      <c r="G3" s="104">
        <v>85</v>
      </c>
      <c r="H3" s="76">
        <v>12</v>
      </c>
      <c r="I3" s="116" t="str">
        <f>IF(OR(H16&lt;F3,H16&gt;G3),"no", "ok")</f>
        <v>ok</v>
      </c>
      <c r="K3" s="57"/>
      <c r="L3" s="57"/>
    </row>
    <row r="4" spans="1:14" ht="15.75" thickBot="1" x14ac:dyDescent="0.3">
      <c r="A4" s="100"/>
      <c r="B4" s="102"/>
      <c r="C4" s="19" t="s">
        <v>3</v>
      </c>
      <c r="D4" s="74" t="s">
        <v>22</v>
      </c>
      <c r="E4" s="67">
        <v>12</v>
      </c>
      <c r="F4" s="105"/>
      <c r="G4" s="105"/>
      <c r="H4" s="76">
        <v>12</v>
      </c>
      <c r="I4" s="117"/>
      <c r="K4" s="57"/>
      <c r="L4" s="57"/>
    </row>
    <row r="5" spans="1:14" ht="15.75" thickBot="1" x14ac:dyDescent="0.3">
      <c r="A5" s="100"/>
      <c r="B5" s="102"/>
      <c r="C5" s="19" t="s">
        <v>23</v>
      </c>
      <c r="D5" s="74" t="s">
        <v>24</v>
      </c>
      <c r="E5" s="67">
        <v>12</v>
      </c>
      <c r="F5" s="105"/>
      <c r="G5" s="105"/>
      <c r="H5" s="76">
        <v>12</v>
      </c>
      <c r="I5" s="117"/>
      <c r="K5" s="57"/>
      <c r="L5" s="57"/>
    </row>
    <row r="6" spans="1:14" ht="15.75" thickBot="1" x14ac:dyDescent="0.3">
      <c r="A6" s="100"/>
      <c r="B6" s="102"/>
      <c r="C6" s="19" t="s">
        <v>23</v>
      </c>
      <c r="D6" s="74" t="s">
        <v>38</v>
      </c>
      <c r="E6" s="67">
        <v>9</v>
      </c>
      <c r="F6" s="105"/>
      <c r="G6" s="105"/>
      <c r="H6" s="76">
        <v>12</v>
      </c>
      <c r="I6" s="117"/>
      <c r="K6" s="57"/>
      <c r="L6" s="57"/>
    </row>
    <row r="7" spans="1:14" ht="15.75" thickBot="1" x14ac:dyDescent="0.3">
      <c r="A7" s="100"/>
      <c r="B7" s="102"/>
      <c r="C7" s="19" t="s">
        <v>0</v>
      </c>
      <c r="D7" s="78" t="s">
        <v>40</v>
      </c>
      <c r="E7" s="67">
        <v>6</v>
      </c>
      <c r="F7" s="105"/>
      <c r="G7" s="105"/>
      <c r="H7" s="76">
        <v>6</v>
      </c>
      <c r="I7" s="117"/>
      <c r="K7" s="57"/>
      <c r="L7" s="57"/>
    </row>
    <row r="8" spans="1:14" ht="15.75" thickBot="1" x14ac:dyDescent="0.3">
      <c r="A8" s="100"/>
      <c r="B8" s="102"/>
      <c r="C8" s="19" t="s">
        <v>3</v>
      </c>
      <c r="D8" s="119" t="s">
        <v>39</v>
      </c>
      <c r="E8" s="67">
        <v>6</v>
      </c>
      <c r="F8" s="105"/>
      <c r="G8" s="105"/>
      <c r="H8" s="76">
        <v>6</v>
      </c>
      <c r="I8" s="117"/>
      <c r="K8" s="57"/>
      <c r="L8" s="57"/>
    </row>
    <row r="9" spans="1:14" ht="15.75" thickBot="1" x14ac:dyDescent="0.3">
      <c r="A9" s="100"/>
      <c r="B9" s="102"/>
      <c r="C9" s="19" t="s">
        <v>43</v>
      </c>
      <c r="D9" s="92" t="s">
        <v>42</v>
      </c>
      <c r="E9" s="67">
        <v>6</v>
      </c>
      <c r="F9" s="105"/>
      <c r="G9" s="105"/>
      <c r="H9" s="76">
        <v>6</v>
      </c>
      <c r="I9" s="117"/>
      <c r="K9" s="57"/>
      <c r="L9" s="57"/>
    </row>
    <row r="10" spans="1:14" ht="15.75" thickBot="1" x14ac:dyDescent="0.3">
      <c r="A10" s="100"/>
      <c r="B10" s="102"/>
      <c r="C10" s="19" t="s">
        <v>0</v>
      </c>
      <c r="D10" s="92" t="s">
        <v>25</v>
      </c>
      <c r="E10" s="67">
        <v>6</v>
      </c>
      <c r="F10" s="105"/>
      <c r="G10" s="105"/>
      <c r="H10" s="76">
        <v>6</v>
      </c>
      <c r="I10" s="117"/>
      <c r="K10" s="57"/>
      <c r="L10" s="57"/>
    </row>
    <row r="11" spans="1:14" ht="15.75" thickBot="1" x14ac:dyDescent="0.3">
      <c r="A11" s="100"/>
      <c r="B11" s="102"/>
      <c r="C11" s="19" t="s">
        <v>23</v>
      </c>
      <c r="D11" s="92" t="s">
        <v>44</v>
      </c>
      <c r="E11" s="67">
        <v>6</v>
      </c>
      <c r="F11" s="105"/>
      <c r="G11" s="105"/>
      <c r="H11" s="76"/>
      <c r="I11" s="117"/>
      <c r="K11" s="57"/>
      <c r="L11" s="57"/>
    </row>
    <row r="12" spans="1:14" ht="15.75" thickBot="1" x14ac:dyDescent="0.3">
      <c r="A12" s="100"/>
      <c r="B12" s="102"/>
      <c r="C12" s="19" t="s">
        <v>45</v>
      </c>
      <c r="D12" s="92" t="s">
        <v>34</v>
      </c>
      <c r="E12" s="67">
        <v>6</v>
      </c>
      <c r="F12" s="105"/>
      <c r="G12" s="105"/>
      <c r="H12" s="76"/>
      <c r="I12" s="117"/>
      <c r="K12" s="57"/>
      <c r="L12" s="57"/>
    </row>
    <row r="13" spans="1:14" ht="15.75" thickBot="1" x14ac:dyDescent="0.3">
      <c r="A13" s="100"/>
      <c r="B13" s="102"/>
      <c r="C13" s="19"/>
      <c r="D13" s="120"/>
      <c r="E13" s="67">
        <v>6</v>
      </c>
      <c r="F13" s="105"/>
      <c r="G13" s="105"/>
      <c r="H13" s="76"/>
      <c r="I13" s="117"/>
      <c r="K13" s="57"/>
      <c r="L13" s="57"/>
    </row>
    <row r="14" spans="1:14" ht="15.75" thickBot="1" x14ac:dyDescent="0.3">
      <c r="A14" s="100"/>
      <c r="B14" s="102"/>
      <c r="C14" s="24"/>
      <c r="D14" s="75"/>
      <c r="E14" s="67">
        <v>3</v>
      </c>
      <c r="F14" s="105"/>
      <c r="G14" s="105"/>
      <c r="H14" s="76"/>
      <c r="I14" s="117"/>
      <c r="K14" s="57"/>
      <c r="L14" s="57"/>
    </row>
    <row r="15" spans="1:14" ht="15.75" thickBot="1" x14ac:dyDescent="0.3">
      <c r="A15" s="100"/>
      <c r="B15" s="103"/>
      <c r="C15" s="60"/>
      <c r="D15" s="75"/>
      <c r="E15" s="67"/>
      <c r="F15" s="106"/>
      <c r="G15" s="106"/>
      <c r="H15" s="76"/>
      <c r="I15" s="118"/>
      <c r="K15" s="57"/>
      <c r="L15" s="57"/>
    </row>
    <row r="16" spans="1:14" s="3" customFormat="1" ht="15.95" customHeight="1" x14ac:dyDescent="0.25">
      <c r="A16" s="100"/>
      <c r="B16" s="25" t="s">
        <v>29</v>
      </c>
      <c r="C16" s="8"/>
      <c r="D16" s="8"/>
      <c r="E16" s="27">
        <f>SUM(E3:E15)</f>
        <v>90</v>
      </c>
      <c r="F16" s="8"/>
      <c r="G16" s="23"/>
      <c r="H16" s="66">
        <f>SUM(H3:H15)</f>
        <v>72</v>
      </c>
      <c r="I16" s="23"/>
      <c r="J16" s="58"/>
      <c r="K16" s="57"/>
      <c r="L16" s="57"/>
      <c r="M16" s="59"/>
      <c r="N16" s="59"/>
    </row>
    <row r="17" spans="1:14" s="3" customFormat="1" ht="6.95" customHeight="1" x14ac:dyDescent="0.25">
      <c r="A17" s="28"/>
      <c r="B17" s="25"/>
      <c r="C17" s="26"/>
      <c r="D17" s="7"/>
      <c r="E17" s="33"/>
      <c r="F17" s="29"/>
      <c r="G17" s="29"/>
      <c r="H17" s="29"/>
      <c r="I17" s="29"/>
      <c r="J17" s="58"/>
      <c r="K17" s="58"/>
      <c r="L17" s="57"/>
      <c r="M17" s="59"/>
      <c r="N17" s="59"/>
    </row>
    <row r="18" spans="1:14" ht="16.5" customHeight="1" x14ac:dyDescent="0.25">
      <c r="A18" s="36" t="s">
        <v>26</v>
      </c>
      <c r="B18" s="37"/>
      <c r="C18" s="38"/>
      <c r="D18" s="39"/>
      <c r="E18" s="30">
        <f>[1]Foglio1!$E$17</f>
        <v>0</v>
      </c>
      <c r="F18" s="47">
        <v>66</v>
      </c>
      <c r="G18" s="47">
        <v>85</v>
      </c>
      <c r="H18" s="31">
        <f>H16</f>
        <v>72</v>
      </c>
      <c r="I18" s="32" t="str">
        <f>IF(OR(H18&lt;F18,H18&gt;G18),"no", "ok")</f>
        <v>ok</v>
      </c>
      <c r="J18" s="58"/>
      <c r="K18" s="58"/>
      <c r="L18" s="57"/>
    </row>
    <row r="19" spans="1:14" x14ac:dyDescent="0.25">
      <c r="A19" s="5"/>
      <c r="B19" s="9"/>
      <c r="C19" s="16"/>
      <c r="D19" s="7"/>
      <c r="E19" s="4"/>
      <c r="F19" s="48"/>
      <c r="G19" s="6"/>
      <c r="H19" s="4"/>
      <c r="I19" s="4"/>
      <c r="J19" s="58"/>
      <c r="K19" s="58"/>
      <c r="L19" s="57"/>
    </row>
    <row r="20" spans="1:14" s="5" customFormat="1" ht="15.75" thickBot="1" x14ac:dyDescent="0.3">
      <c r="A20" s="34"/>
      <c r="B20" s="10"/>
      <c r="C20" s="65"/>
      <c r="D20" s="64"/>
      <c r="E20" s="65"/>
      <c r="F20" s="49"/>
      <c r="G20" s="50"/>
      <c r="H20" s="65"/>
      <c r="I20" s="15"/>
      <c r="J20" s="26"/>
      <c r="K20" s="26"/>
      <c r="L20" s="57"/>
      <c r="M20" s="9"/>
      <c r="N20" s="9"/>
    </row>
    <row r="21" spans="1:14" ht="15.75" thickBot="1" x14ac:dyDescent="0.3">
      <c r="A21" s="107" t="s">
        <v>7</v>
      </c>
      <c r="B21" s="111"/>
      <c r="C21" s="70" t="s">
        <v>27</v>
      </c>
      <c r="D21" s="93" t="s">
        <v>28</v>
      </c>
      <c r="E21" s="67">
        <v>0</v>
      </c>
      <c r="F21" s="104">
        <v>12</v>
      </c>
      <c r="G21" s="104">
        <v>27</v>
      </c>
      <c r="H21" s="76">
        <v>6</v>
      </c>
      <c r="I21" s="116" t="str">
        <f>IF(OR(H28&lt;F21,H28&gt;G21),"no", "ok")</f>
        <v>ok</v>
      </c>
      <c r="J21" s="58"/>
      <c r="K21" s="58"/>
      <c r="L21" s="57"/>
    </row>
    <row r="22" spans="1:14" ht="15.75" thickBot="1" x14ac:dyDescent="0.3">
      <c r="A22" s="100"/>
      <c r="B22" s="112"/>
      <c r="C22" s="70" t="s">
        <v>56</v>
      </c>
      <c r="D22" s="93" t="s">
        <v>51</v>
      </c>
      <c r="E22" s="67">
        <v>6</v>
      </c>
      <c r="F22" s="105"/>
      <c r="G22" s="105"/>
      <c r="H22" s="76">
        <v>6</v>
      </c>
      <c r="I22" s="117"/>
      <c r="J22" s="58"/>
      <c r="K22" s="58"/>
      <c r="L22" s="57"/>
    </row>
    <row r="23" spans="1:14" ht="15.75" thickBot="1" x14ac:dyDescent="0.3">
      <c r="A23" s="100"/>
      <c r="B23" s="112"/>
      <c r="C23" s="70" t="s">
        <v>59</v>
      </c>
      <c r="D23" s="93" t="s">
        <v>52</v>
      </c>
      <c r="E23" s="67">
        <v>6</v>
      </c>
      <c r="F23" s="105"/>
      <c r="G23" s="105"/>
      <c r="H23" s="76">
        <v>6</v>
      </c>
      <c r="I23" s="117"/>
      <c r="J23" s="58"/>
      <c r="K23" s="58"/>
      <c r="L23" s="57"/>
    </row>
    <row r="24" spans="1:14" ht="15.75" thickBot="1" x14ac:dyDescent="0.3">
      <c r="A24" s="100"/>
      <c r="B24" s="112"/>
      <c r="C24" s="70" t="s">
        <v>55</v>
      </c>
      <c r="D24" s="92" t="s">
        <v>53</v>
      </c>
      <c r="E24" s="67">
        <v>9</v>
      </c>
      <c r="F24" s="105"/>
      <c r="G24" s="105"/>
      <c r="H24" s="76"/>
      <c r="I24" s="117"/>
      <c r="J24" s="58"/>
      <c r="K24" s="58"/>
      <c r="L24" s="57"/>
    </row>
    <row r="25" spans="1:14" ht="15.75" thickBot="1" x14ac:dyDescent="0.3">
      <c r="A25" s="100"/>
      <c r="B25" s="112"/>
      <c r="C25" s="70" t="s">
        <v>2</v>
      </c>
      <c r="D25" s="92" t="s">
        <v>54</v>
      </c>
      <c r="E25" s="67"/>
      <c r="F25" s="105"/>
      <c r="G25" s="105"/>
      <c r="H25" s="76"/>
      <c r="I25" s="117"/>
      <c r="J25" s="58"/>
      <c r="K25" s="58"/>
      <c r="L25" s="57"/>
    </row>
    <row r="26" spans="1:14" ht="15.75" thickBot="1" x14ac:dyDescent="0.3">
      <c r="A26" s="100"/>
      <c r="B26" s="112"/>
      <c r="C26" s="70"/>
      <c r="D26" s="75"/>
      <c r="E26" s="67"/>
      <c r="F26" s="105"/>
      <c r="G26" s="105"/>
      <c r="H26" s="76"/>
      <c r="I26" s="117"/>
      <c r="J26" s="58"/>
      <c r="K26" s="58"/>
      <c r="L26" s="57"/>
    </row>
    <row r="27" spans="1:14" ht="15.75" thickBot="1" x14ac:dyDescent="0.3">
      <c r="A27" s="108"/>
      <c r="B27" s="113"/>
      <c r="C27" s="73"/>
      <c r="D27" s="75"/>
      <c r="E27" s="67"/>
      <c r="F27" s="106"/>
      <c r="G27" s="106"/>
      <c r="H27" s="76"/>
      <c r="I27" s="118"/>
      <c r="J27" s="58"/>
      <c r="K27" s="58"/>
      <c r="L27" s="57"/>
    </row>
    <row r="28" spans="1:14" x14ac:dyDescent="0.25">
      <c r="A28" s="40"/>
      <c r="B28" s="25" t="s">
        <v>30</v>
      </c>
      <c r="C28" s="22"/>
      <c r="D28" s="8"/>
      <c r="E28" s="27">
        <f>SUM(E21:E27)</f>
        <v>21</v>
      </c>
      <c r="F28" s="8"/>
      <c r="G28" s="23"/>
      <c r="H28" s="66">
        <f>SUM(H21:H27)</f>
        <v>18</v>
      </c>
      <c r="I28" s="23"/>
      <c r="J28" s="58"/>
      <c r="K28" s="58"/>
      <c r="L28" s="57"/>
    </row>
    <row r="29" spans="1:14" ht="15.75" thickBot="1" x14ac:dyDescent="0.3">
      <c r="A29" s="40"/>
      <c r="B29" s="17"/>
      <c r="C29" s="18"/>
      <c r="D29" s="5"/>
      <c r="E29" s="20"/>
      <c r="F29" s="8"/>
      <c r="G29" s="8"/>
      <c r="H29" s="4"/>
      <c r="I29" s="4"/>
      <c r="J29" s="58"/>
      <c r="K29" s="58"/>
      <c r="L29" s="57"/>
    </row>
    <row r="30" spans="1:14" ht="30.75" thickBot="1" x14ac:dyDescent="0.3">
      <c r="A30" s="107" t="s">
        <v>8</v>
      </c>
      <c r="B30" s="109" t="s">
        <v>9</v>
      </c>
      <c r="C30" s="71" t="s">
        <v>11</v>
      </c>
      <c r="D30" s="85"/>
      <c r="E30" s="86">
        <v>3</v>
      </c>
      <c r="F30" s="51">
        <v>0</v>
      </c>
      <c r="G30" s="51">
        <v>3</v>
      </c>
      <c r="H30" s="87"/>
      <c r="I30" s="77" t="str">
        <f>IF(OR(H30&lt;F30,H30&gt;G30),"no", "ok")</f>
        <v>ok</v>
      </c>
      <c r="J30" s="58"/>
      <c r="K30" s="58"/>
      <c r="L30" s="57"/>
    </row>
    <row r="31" spans="1:14" ht="33.75" customHeight="1" thickBot="1" x14ac:dyDescent="0.3">
      <c r="A31" s="100"/>
      <c r="B31" s="110"/>
      <c r="C31" s="71" t="s">
        <v>10</v>
      </c>
      <c r="D31" s="74"/>
      <c r="E31" s="67"/>
      <c r="F31" s="51">
        <v>0</v>
      </c>
      <c r="G31" s="51">
        <v>6</v>
      </c>
      <c r="H31" s="76"/>
      <c r="I31" s="77" t="str">
        <f>IF(OR(H31&lt;F31,H31&gt;G31),"no", "ok")</f>
        <v>ok</v>
      </c>
      <c r="J31" s="58"/>
      <c r="K31" s="58"/>
      <c r="L31" s="57"/>
    </row>
    <row r="32" spans="1:14" ht="30.75" thickBot="1" x14ac:dyDescent="0.3">
      <c r="A32" s="100"/>
      <c r="B32" s="110"/>
      <c r="C32" s="71" t="s">
        <v>36</v>
      </c>
      <c r="D32" s="92" t="s">
        <v>31</v>
      </c>
      <c r="E32" s="67">
        <v>6</v>
      </c>
      <c r="F32" s="52">
        <v>0</v>
      </c>
      <c r="G32" s="52">
        <v>6</v>
      </c>
      <c r="H32" s="76">
        <v>6</v>
      </c>
      <c r="I32" s="77" t="str">
        <f>IF(OR(H32&lt;F32,H32&gt;G32),"no", "ok")</f>
        <v>ok</v>
      </c>
      <c r="J32" s="58"/>
      <c r="K32" s="58"/>
      <c r="L32" s="57"/>
    </row>
    <row r="33" spans="1:12" ht="38.25" customHeight="1" thickBot="1" x14ac:dyDescent="0.3">
      <c r="A33" s="100"/>
      <c r="B33" s="110"/>
      <c r="C33" s="72" t="s">
        <v>37</v>
      </c>
      <c r="D33" s="74"/>
      <c r="E33" s="67"/>
      <c r="F33" s="53">
        <v>0</v>
      </c>
      <c r="G33" s="53">
        <v>6</v>
      </c>
      <c r="H33" s="76"/>
      <c r="I33" s="77" t="str">
        <f>IF(OR(H33&lt;F33,H33&gt;G33),"no", "ok")</f>
        <v>ok</v>
      </c>
      <c r="J33" s="58"/>
      <c r="K33" s="58"/>
      <c r="L33" s="57"/>
    </row>
    <row r="34" spans="1:12" ht="15.75" thickBot="1" x14ac:dyDescent="0.3">
      <c r="A34" s="100"/>
      <c r="B34" s="44"/>
      <c r="C34" s="63"/>
      <c r="D34" s="45"/>
      <c r="E34" s="45"/>
      <c r="F34" s="45"/>
      <c r="G34" s="46"/>
      <c r="H34" s="45"/>
      <c r="I34" s="88"/>
      <c r="J34" s="58"/>
      <c r="K34" s="58"/>
      <c r="L34" s="57"/>
    </row>
    <row r="35" spans="1:12" ht="15.75" thickBot="1" x14ac:dyDescent="0.3">
      <c r="A35" s="100"/>
      <c r="B35" s="68"/>
      <c r="C35" s="71" t="s">
        <v>12</v>
      </c>
      <c r="D35" s="75"/>
      <c r="E35" s="67">
        <v>12</v>
      </c>
      <c r="F35" s="54">
        <v>12</v>
      </c>
      <c r="G35" s="54">
        <v>24</v>
      </c>
      <c r="H35" s="76">
        <v>12</v>
      </c>
      <c r="I35" s="77" t="str">
        <f t="shared" ref="I35:I42" si="0">IF(OR(H35&lt;F35,H35&gt;G35),"no", "ok")</f>
        <v>ok</v>
      </c>
      <c r="J35" s="58"/>
      <c r="K35" s="58"/>
      <c r="L35" s="57"/>
    </row>
    <row r="36" spans="1:12" ht="15.75" thickBot="1" x14ac:dyDescent="0.3">
      <c r="A36" s="100"/>
      <c r="B36" s="44"/>
      <c r="C36" s="63"/>
      <c r="D36" s="45"/>
      <c r="E36" s="45"/>
      <c r="F36" s="45"/>
      <c r="G36" s="46"/>
      <c r="H36" s="45"/>
      <c r="I36" s="88"/>
      <c r="J36" s="58"/>
      <c r="K36" s="58"/>
      <c r="L36" s="57"/>
    </row>
    <row r="37" spans="1:12" ht="15.75" thickBot="1" x14ac:dyDescent="0.3">
      <c r="A37" s="100"/>
      <c r="B37" s="96" t="s">
        <v>32</v>
      </c>
      <c r="C37" s="80"/>
      <c r="D37" s="78" t="s">
        <v>58</v>
      </c>
      <c r="E37" s="67"/>
      <c r="F37" s="79"/>
      <c r="G37" s="79"/>
      <c r="H37" s="76">
        <v>6</v>
      </c>
      <c r="I37" s="77"/>
      <c r="J37" s="58"/>
      <c r="K37" s="58"/>
      <c r="L37" s="57"/>
    </row>
    <row r="38" spans="1:12" ht="15.75" thickBot="1" x14ac:dyDescent="0.3">
      <c r="A38" s="100"/>
      <c r="B38" s="97"/>
      <c r="C38" s="80"/>
      <c r="D38" s="78" t="s">
        <v>57</v>
      </c>
      <c r="E38" s="67"/>
      <c r="F38" s="79"/>
      <c r="G38" s="79"/>
      <c r="H38" s="76">
        <v>6</v>
      </c>
      <c r="I38" s="77"/>
      <c r="J38" s="58"/>
      <c r="K38" s="58"/>
      <c r="L38" s="57"/>
    </row>
    <row r="39" spans="1:12" ht="15.75" thickBot="1" x14ac:dyDescent="0.3">
      <c r="A39" s="100"/>
      <c r="B39" s="98"/>
      <c r="C39" s="80"/>
      <c r="D39" s="75"/>
      <c r="E39" s="67"/>
      <c r="F39" s="55"/>
      <c r="G39" s="55"/>
      <c r="H39" s="76"/>
      <c r="I39" s="41" t="str">
        <f t="shared" si="0"/>
        <v>ok</v>
      </c>
      <c r="J39" s="58"/>
      <c r="K39" s="58"/>
      <c r="L39" s="57"/>
    </row>
    <row r="40" spans="1:12" ht="15.75" thickBot="1" x14ac:dyDescent="0.3">
      <c r="A40" s="40"/>
      <c r="B40" s="89" t="s">
        <v>33</v>
      </c>
      <c r="C40" s="22"/>
      <c r="D40" s="8"/>
      <c r="E40" s="91">
        <v>12</v>
      </c>
      <c r="F40" s="81">
        <v>12</v>
      </c>
      <c r="G40" s="81">
        <v>18</v>
      </c>
      <c r="H40" s="82">
        <f>SUM(H37:H39)</f>
        <v>12</v>
      </c>
      <c r="I40" s="77" t="str">
        <f t="shared" si="0"/>
        <v>ok</v>
      </c>
      <c r="J40" s="58"/>
      <c r="K40" s="58"/>
      <c r="L40" s="57"/>
    </row>
    <row r="41" spans="1:12" ht="15.75" thickBot="1" x14ac:dyDescent="0.3">
      <c r="A41" s="83"/>
      <c r="B41" s="89"/>
      <c r="C41" s="22"/>
      <c r="D41" s="8"/>
      <c r="E41" s="20"/>
      <c r="F41" s="84"/>
      <c r="G41" s="84"/>
      <c r="H41" s="63"/>
      <c r="I41" s="77"/>
      <c r="J41" s="58"/>
      <c r="K41" s="58"/>
      <c r="L41" s="57"/>
    </row>
    <row r="42" spans="1:12" ht="15.75" thickBot="1" x14ac:dyDescent="0.3">
      <c r="A42" s="36" t="s">
        <v>13</v>
      </c>
      <c r="B42" s="69"/>
      <c r="C42" s="35"/>
      <c r="D42" s="35"/>
      <c r="E42" s="35">
        <f>SUM(E30:E40)</f>
        <v>33</v>
      </c>
      <c r="F42" s="90">
        <v>27</v>
      </c>
      <c r="G42" s="90">
        <v>69</v>
      </c>
      <c r="H42" s="35">
        <f>SUM(H30:H39)</f>
        <v>30</v>
      </c>
      <c r="I42" s="41" t="str">
        <f t="shared" si="0"/>
        <v>ok</v>
      </c>
      <c r="J42" s="58"/>
      <c r="K42" s="58"/>
      <c r="L42" s="57"/>
    </row>
    <row r="43" spans="1:12" x14ac:dyDescent="0.25">
      <c r="B43" s="2"/>
      <c r="C43" s="2"/>
      <c r="D43" s="2"/>
      <c r="E43" s="2"/>
      <c r="G43" s="2"/>
      <c r="H43" s="2"/>
      <c r="I43" s="2"/>
      <c r="J43" s="58"/>
      <c r="K43" s="58"/>
      <c r="L43" s="57"/>
    </row>
    <row r="44" spans="1:12" x14ac:dyDescent="0.25">
      <c r="A44" s="42" t="s">
        <v>14</v>
      </c>
      <c r="B44" s="21"/>
      <c r="C44" s="21"/>
      <c r="D44" s="21"/>
      <c r="E44" s="21">
        <f>E42+E28+E16</f>
        <v>144</v>
      </c>
      <c r="F44" s="99">
        <v>120</v>
      </c>
      <c r="G44" s="99"/>
      <c r="H44" s="21">
        <f>H42+H28+H16</f>
        <v>120</v>
      </c>
      <c r="I44" s="43" t="str">
        <f>IF(H44&gt;=F44,"ok", "no")</f>
        <v>ok</v>
      </c>
      <c r="J44" s="58"/>
      <c r="K44" s="57"/>
      <c r="L44" s="57"/>
    </row>
    <row r="45" spans="1:12" x14ac:dyDescent="0.25">
      <c r="A45" s="2"/>
      <c r="B45" s="2"/>
      <c r="C45" s="2"/>
      <c r="D45" s="2"/>
      <c r="E45" s="2"/>
      <c r="G45" s="2"/>
      <c r="H45" s="2"/>
      <c r="I45" s="2"/>
      <c r="J45" s="58"/>
      <c r="K45" s="57"/>
      <c r="L45" s="57"/>
    </row>
    <row r="46" spans="1:12" x14ac:dyDescent="0.25">
      <c r="A46" s="2"/>
      <c r="J46" s="58"/>
      <c r="K46" s="57"/>
      <c r="L46" s="57"/>
    </row>
  </sheetData>
  <dataConsolidate link="1"/>
  <mergeCells count="15">
    <mergeCell ref="F2:G2"/>
    <mergeCell ref="F21:F27"/>
    <mergeCell ref="G21:G27"/>
    <mergeCell ref="I21:I27"/>
    <mergeCell ref="I3:I15"/>
    <mergeCell ref="B37:B39"/>
    <mergeCell ref="F44:G44"/>
    <mergeCell ref="A3:A16"/>
    <mergeCell ref="B3:B15"/>
    <mergeCell ref="F3:F15"/>
    <mergeCell ref="G3:G15"/>
    <mergeCell ref="A21:A27"/>
    <mergeCell ref="B30:B33"/>
    <mergeCell ref="A30:A39"/>
    <mergeCell ref="B21:B27"/>
  </mergeCells>
  <conditionalFormatting sqref="I30:I33 I35 I21:I27 I42 I37:I39 I3:I15">
    <cfRule type="cellIs" dxfId="5" priority="12" operator="equal">
      <formula>"no"</formula>
    </cfRule>
  </conditionalFormatting>
  <conditionalFormatting sqref="I40:I41">
    <cfRule type="cellIs" dxfId="4" priority="1" operator="equal">
      <formula>"no"</formula>
    </cfRule>
  </conditionalFormatting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Footer>&amp;L(*) lo studente deve optare per uno dei due insegnamenti da 6 CFU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DDECF-E101-4D66-8E14-C3467DE76201}">
  <dimension ref="A1:N46"/>
  <sheetViews>
    <sheetView showGridLines="0" tabSelected="1" view="pageLayout" topLeftCell="A13" zoomScale="85" zoomScaleNormal="100" zoomScaleSheetLayoutView="80" zoomScalePageLayoutView="85" workbookViewId="0">
      <selection activeCell="H11" sqref="H11"/>
    </sheetView>
  </sheetViews>
  <sheetFormatPr defaultRowHeight="15" x14ac:dyDescent="0.25"/>
  <cols>
    <col min="1" max="1" width="16.42578125" customWidth="1"/>
    <col min="2" max="2" width="23.42578125" customWidth="1"/>
    <col min="3" max="3" width="20.5703125" style="1" customWidth="1"/>
    <col min="4" max="4" width="65.140625" style="1" customWidth="1"/>
    <col min="5" max="5" width="18.5703125" style="1" customWidth="1"/>
    <col min="6" max="6" width="15.85546875" style="2" customWidth="1"/>
    <col min="7" max="7" width="17.140625" style="3" customWidth="1"/>
    <col min="8" max="8" width="26.5703125" style="1" customWidth="1"/>
    <col min="9" max="9" width="8.140625" style="1" customWidth="1"/>
    <col min="10" max="10" width="7.140625" style="56" customWidth="1"/>
    <col min="11" max="11" width="13.5703125" style="56" customWidth="1"/>
    <col min="12" max="12" width="13.42578125" style="56" customWidth="1"/>
    <col min="13" max="14" width="9.140625" style="11"/>
  </cols>
  <sheetData>
    <row r="1" spans="1:14" ht="15.75" thickBot="1" x14ac:dyDescent="0.3"/>
    <row r="2" spans="1:14" s="11" customFormat="1" ht="45.75" customHeight="1" thickBot="1" x14ac:dyDescent="0.3">
      <c r="A2" s="14" t="s">
        <v>19</v>
      </c>
      <c r="B2" s="14" t="s">
        <v>6</v>
      </c>
      <c r="C2" s="12" t="s">
        <v>4</v>
      </c>
      <c r="D2" s="61" t="s">
        <v>18</v>
      </c>
      <c r="E2" s="62" t="s">
        <v>15</v>
      </c>
      <c r="F2" s="114" t="s">
        <v>17</v>
      </c>
      <c r="G2" s="115"/>
      <c r="H2" s="13" t="s">
        <v>16</v>
      </c>
      <c r="I2" s="14" t="s">
        <v>5</v>
      </c>
      <c r="J2" s="57"/>
      <c r="K2" s="57"/>
      <c r="L2" s="57"/>
    </row>
    <row r="3" spans="1:14" ht="15.75" thickBot="1" x14ac:dyDescent="0.3">
      <c r="A3" s="100" t="s">
        <v>20</v>
      </c>
      <c r="B3" s="101" t="s">
        <v>21</v>
      </c>
      <c r="C3" s="19" t="s">
        <v>1</v>
      </c>
      <c r="D3" s="74" t="s">
        <v>35</v>
      </c>
      <c r="E3" s="67">
        <v>12</v>
      </c>
      <c r="F3" s="104">
        <v>66</v>
      </c>
      <c r="G3" s="104">
        <v>85</v>
      </c>
      <c r="H3" s="76">
        <v>12</v>
      </c>
      <c r="I3" s="116" t="str">
        <f>IF(OR(H16&lt;F3,H16&gt;G3),"no", "ok")</f>
        <v>ok</v>
      </c>
      <c r="K3" s="57"/>
      <c r="L3" s="57"/>
    </row>
    <row r="4" spans="1:14" ht="15.75" thickBot="1" x14ac:dyDescent="0.3">
      <c r="A4" s="100"/>
      <c r="B4" s="102"/>
      <c r="C4" s="19" t="s">
        <v>3</v>
      </c>
      <c r="D4" s="74" t="s">
        <v>22</v>
      </c>
      <c r="E4" s="67">
        <v>12</v>
      </c>
      <c r="F4" s="105"/>
      <c r="G4" s="105"/>
      <c r="H4" s="76">
        <v>12</v>
      </c>
      <c r="I4" s="117"/>
      <c r="K4" s="57"/>
      <c r="L4" s="57"/>
    </row>
    <row r="5" spans="1:14" ht="15.75" thickBot="1" x14ac:dyDescent="0.3">
      <c r="A5" s="100"/>
      <c r="B5" s="102"/>
      <c r="C5" s="19" t="s">
        <v>23</v>
      </c>
      <c r="D5" s="74" t="s">
        <v>24</v>
      </c>
      <c r="E5" s="67">
        <v>12</v>
      </c>
      <c r="F5" s="105"/>
      <c r="G5" s="105"/>
      <c r="H5" s="76">
        <v>12</v>
      </c>
      <c r="I5" s="117"/>
      <c r="K5" s="57"/>
      <c r="L5" s="57"/>
    </row>
    <row r="6" spans="1:14" ht="15.75" thickBot="1" x14ac:dyDescent="0.3">
      <c r="A6" s="100"/>
      <c r="B6" s="102"/>
      <c r="C6" s="19" t="s">
        <v>23</v>
      </c>
      <c r="D6" s="74" t="s">
        <v>41</v>
      </c>
      <c r="E6" s="67">
        <v>9</v>
      </c>
      <c r="F6" s="105"/>
      <c r="G6" s="105"/>
      <c r="H6" s="76">
        <v>12</v>
      </c>
      <c r="I6" s="117"/>
      <c r="K6" s="57"/>
      <c r="L6" s="57"/>
    </row>
    <row r="7" spans="1:14" ht="15.75" thickBot="1" x14ac:dyDescent="0.3">
      <c r="A7" s="100"/>
      <c r="B7" s="102"/>
      <c r="C7" s="19" t="s">
        <v>0</v>
      </c>
      <c r="D7" s="78" t="s">
        <v>40</v>
      </c>
      <c r="E7" s="67">
        <v>6</v>
      </c>
      <c r="F7" s="105"/>
      <c r="G7" s="105"/>
      <c r="H7" s="76">
        <v>6</v>
      </c>
      <c r="I7" s="117"/>
      <c r="K7" s="57"/>
      <c r="L7" s="57"/>
    </row>
    <row r="8" spans="1:14" ht="15.75" thickBot="1" x14ac:dyDescent="0.3">
      <c r="A8" s="100"/>
      <c r="B8" s="102"/>
      <c r="C8" s="19" t="s">
        <v>3</v>
      </c>
      <c r="D8" s="119" t="s">
        <v>39</v>
      </c>
      <c r="E8" s="67">
        <v>6</v>
      </c>
      <c r="F8" s="105"/>
      <c r="G8" s="105"/>
      <c r="H8" s="76">
        <v>6</v>
      </c>
      <c r="I8" s="117"/>
      <c r="K8" s="57"/>
      <c r="L8" s="57"/>
    </row>
    <row r="9" spans="1:14" ht="15.75" thickBot="1" x14ac:dyDescent="0.3">
      <c r="A9" s="100"/>
      <c r="B9" s="102"/>
      <c r="C9" s="19" t="s">
        <v>43</v>
      </c>
      <c r="D9" s="92" t="s">
        <v>48</v>
      </c>
      <c r="E9" s="67">
        <v>6</v>
      </c>
      <c r="F9" s="105"/>
      <c r="G9" s="105"/>
      <c r="H9" s="76">
        <v>6</v>
      </c>
      <c r="I9" s="117"/>
      <c r="K9" s="57"/>
      <c r="L9" s="57"/>
    </row>
    <row r="10" spans="1:14" ht="15.75" thickBot="1" x14ac:dyDescent="0.3">
      <c r="A10" s="100"/>
      <c r="B10" s="102"/>
      <c r="C10" s="19" t="s">
        <v>23</v>
      </c>
      <c r="D10" s="92" t="s">
        <v>47</v>
      </c>
      <c r="E10" s="67">
        <v>6</v>
      </c>
      <c r="F10" s="105"/>
      <c r="G10" s="105"/>
      <c r="H10" s="76">
        <v>6</v>
      </c>
      <c r="I10" s="117"/>
      <c r="K10" s="57"/>
      <c r="L10" s="57"/>
    </row>
    <row r="11" spans="1:14" ht="15.75" thickBot="1" x14ac:dyDescent="0.3">
      <c r="A11" s="100"/>
      <c r="B11" s="102"/>
      <c r="C11" s="19" t="s">
        <v>23</v>
      </c>
      <c r="D11" s="92" t="s">
        <v>46</v>
      </c>
      <c r="E11" s="67">
        <v>6</v>
      </c>
      <c r="F11" s="105"/>
      <c r="G11" s="105"/>
      <c r="H11" s="76"/>
      <c r="I11" s="117"/>
      <c r="K11" s="57"/>
      <c r="L11" s="57"/>
    </row>
    <row r="12" spans="1:14" ht="15.75" thickBot="1" x14ac:dyDescent="0.3">
      <c r="A12" s="100"/>
      <c r="B12" s="102"/>
      <c r="C12" s="19" t="s">
        <v>45</v>
      </c>
      <c r="D12" s="92" t="s">
        <v>34</v>
      </c>
      <c r="E12" s="67">
        <v>6</v>
      </c>
      <c r="F12" s="105"/>
      <c r="G12" s="105"/>
      <c r="H12" s="76"/>
      <c r="I12" s="117"/>
      <c r="K12" s="57"/>
      <c r="L12" s="57"/>
    </row>
    <row r="13" spans="1:14" ht="15.75" thickBot="1" x14ac:dyDescent="0.3">
      <c r="A13" s="100"/>
      <c r="B13" s="102"/>
      <c r="C13" s="19"/>
      <c r="D13" s="120"/>
      <c r="E13" s="67">
        <v>6</v>
      </c>
      <c r="F13" s="105"/>
      <c r="G13" s="105"/>
      <c r="H13" s="76"/>
      <c r="I13" s="117"/>
      <c r="K13" s="57"/>
      <c r="L13" s="57"/>
    </row>
    <row r="14" spans="1:14" ht="15.75" thickBot="1" x14ac:dyDescent="0.3">
      <c r="A14" s="100"/>
      <c r="B14" s="102"/>
      <c r="C14" s="24"/>
      <c r="D14" s="75"/>
      <c r="E14" s="67">
        <v>3</v>
      </c>
      <c r="F14" s="105"/>
      <c r="G14" s="105"/>
      <c r="H14" s="76"/>
      <c r="I14" s="117"/>
      <c r="K14" s="57"/>
      <c r="L14" s="57"/>
    </row>
    <row r="15" spans="1:14" ht="15.75" thickBot="1" x14ac:dyDescent="0.3">
      <c r="A15" s="100"/>
      <c r="B15" s="103"/>
      <c r="C15" s="60"/>
      <c r="D15" s="75"/>
      <c r="E15" s="67"/>
      <c r="F15" s="106"/>
      <c r="G15" s="106"/>
      <c r="H15" s="76"/>
      <c r="I15" s="118"/>
      <c r="K15" s="57"/>
      <c r="L15" s="57"/>
    </row>
    <row r="16" spans="1:14" s="3" customFormat="1" ht="15.95" customHeight="1" x14ac:dyDescent="0.25">
      <c r="A16" s="100"/>
      <c r="B16" s="25" t="s">
        <v>29</v>
      </c>
      <c r="C16" s="8"/>
      <c r="D16" s="8"/>
      <c r="E16" s="27">
        <f>SUM(E3:E15)</f>
        <v>90</v>
      </c>
      <c r="F16" s="8"/>
      <c r="G16" s="23"/>
      <c r="H16" s="66">
        <f>SUM(H3:H15)</f>
        <v>72</v>
      </c>
      <c r="I16" s="23"/>
      <c r="J16" s="58"/>
      <c r="K16" s="57"/>
      <c r="L16" s="57"/>
      <c r="M16" s="59"/>
      <c r="N16" s="59"/>
    </row>
    <row r="17" spans="1:14" s="3" customFormat="1" ht="6.95" customHeight="1" x14ac:dyDescent="0.25">
      <c r="A17" s="28"/>
      <c r="B17" s="25"/>
      <c r="C17" s="26"/>
      <c r="D17" s="7"/>
      <c r="E17" s="33"/>
      <c r="F17" s="29"/>
      <c r="G17" s="29"/>
      <c r="H17" s="29"/>
      <c r="I17" s="29"/>
      <c r="J17" s="58"/>
      <c r="K17" s="58"/>
      <c r="L17" s="57"/>
      <c r="M17" s="59"/>
      <c r="N17" s="59"/>
    </row>
    <row r="18" spans="1:14" ht="16.5" customHeight="1" x14ac:dyDescent="0.25">
      <c r="A18" s="36" t="s">
        <v>26</v>
      </c>
      <c r="B18" s="37"/>
      <c r="C18" s="38"/>
      <c r="D18" s="39"/>
      <c r="E18" s="30">
        <f>[1]Foglio1!$E$17</f>
        <v>0</v>
      </c>
      <c r="F18" s="47">
        <v>66</v>
      </c>
      <c r="G18" s="47">
        <v>85</v>
      </c>
      <c r="H18" s="31">
        <f>H16</f>
        <v>72</v>
      </c>
      <c r="I18" s="32" t="str">
        <f>IF(OR(H18&lt;F18,H18&gt;G18),"no", "ok")</f>
        <v>ok</v>
      </c>
      <c r="J18" s="58"/>
      <c r="K18" s="58"/>
      <c r="L18" s="57"/>
    </row>
    <row r="19" spans="1:14" x14ac:dyDescent="0.25">
      <c r="A19" s="5"/>
      <c r="B19" s="9"/>
      <c r="C19" s="16"/>
      <c r="D19" s="7"/>
      <c r="E19" s="4"/>
      <c r="F19" s="48"/>
      <c r="G19" s="6"/>
      <c r="H19" s="4"/>
      <c r="I19" s="4"/>
      <c r="J19" s="58"/>
      <c r="K19" s="58"/>
      <c r="L19" s="57"/>
    </row>
    <row r="20" spans="1:14" s="5" customFormat="1" ht="15.75" thickBot="1" x14ac:dyDescent="0.3">
      <c r="A20" s="34"/>
      <c r="B20" s="10"/>
      <c r="C20" s="65"/>
      <c r="D20" s="64"/>
      <c r="E20" s="65"/>
      <c r="F20" s="49"/>
      <c r="G20" s="50"/>
      <c r="H20" s="65"/>
      <c r="I20" s="15"/>
      <c r="J20" s="26"/>
      <c r="K20" s="26"/>
      <c r="L20" s="57"/>
      <c r="M20" s="9"/>
      <c r="N20" s="9"/>
    </row>
    <row r="21" spans="1:14" ht="15.75" thickBot="1" x14ac:dyDescent="0.3">
      <c r="A21" s="107" t="s">
        <v>7</v>
      </c>
      <c r="B21" s="111"/>
      <c r="C21" s="70" t="s">
        <v>27</v>
      </c>
      <c r="D21" s="93" t="s">
        <v>28</v>
      </c>
      <c r="E21" s="67">
        <v>0</v>
      </c>
      <c r="F21" s="104">
        <v>12</v>
      </c>
      <c r="G21" s="104">
        <v>27</v>
      </c>
      <c r="H21" s="76">
        <v>6</v>
      </c>
      <c r="I21" s="116" t="str">
        <f>IF(OR(H28&lt;F21,H28&gt;G21),"no", "ok")</f>
        <v>ok</v>
      </c>
      <c r="J21" s="58"/>
      <c r="K21" s="58"/>
      <c r="L21" s="57"/>
    </row>
    <row r="22" spans="1:14" ht="15.75" thickBot="1" x14ac:dyDescent="0.3">
      <c r="A22" s="100"/>
      <c r="B22" s="112"/>
      <c r="C22" s="70" t="s">
        <v>56</v>
      </c>
      <c r="D22" s="93" t="s">
        <v>51</v>
      </c>
      <c r="E22" s="67">
        <v>6</v>
      </c>
      <c r="F22" s="105"/>
      <c r="G22" s="105"/>
      <c r="H22" s="76">
        <v>6</v>
      </c>
      <c r="I22" s="117"/>
      <c r="J22" s="58"/>
      <c r="K22" s="58"/>
      <c r="L22" s="57"/>
    </row>
    <row r="23" spans="1:14" ht="15.75" thickBot="1" x14ac:dyDescent="0.3">
      <c r="A23" s="100"/>
      <c r="B23" s="112"/>
      <c r="C23" s="70" t="s">
        <v>61</v>
      </c>
      <c r="D23" s="93" t="s">
        <v>60</v>
      </c>
      <c r="E23" s="67">
        <v>6</v>
      </c>
      <c r="F23" s="105"/>
      <c r="G23" s="105"/>
      <c r="H23" s="76">
        <v>6</v>
      </c>
      <c r="I23" s="117"/>
      <c r="J23" s="58"/>
      <c r="K23" s="58"/>
      <c r="L23" s="57"/>
    </row>
    <row r="24" spans="1:14" ht="15.75" thickBot="1" x14ac:dyDescent="0.3">
      <c r="A24" s="100"/>
      <c r="B24" s="112"/>
      <c r="C24" s="70" t="s">
        <v>55</v>
      </c>
      <c r="D24" s="92" t="s">
        <v>53</v>
      </c>
      <c r="E24" s="67">
        <v>9</v>
      </c>
      <c r="F24" s="105"/>
      <c r="G24" s="105"/>
      <c r="H24" s="76"/>
      <c r="I24" s="117"/>
      <c r="J24" s="58"/>
      <c r="K24" s="58"/>
      <c r="L24" s="57"/>
    </row>
    <row r="25" spans="1:14" ht="15.75" thickBot="1" x14ac:dyDescent="0.3">
      <c r="A25" s="100"/>
      <c r="B25" s="112"/>
      <c r="C25" s="70" t="s">
        <v>2</v>
      </c>
      <c r="D25" s="92" t="s">
        <v>63</v>
      </c>
      <c r="E25" s="67"/>
      <c r="F25" s="105"/>
      <c r="G25" s="105"/>
      <c r="H25" s="76"/>
      <c r="I25" s="117"/>
      <c r="J25" s="58"/>
      <c r="K25" s="58"/>
      <c r="L25" s="57"/>
    </row>
    <row r="26" spans="1:14" ht="15.75" thickBot="1" x14ac:dyDescent="0.3">
      <c r="A26" s="100"/>
      <c r="B26" s="112"/>
      <c r="C26" s="70"/>
      <c r="D26" s="75"/>
      <c r="E26" s="67"/>
      <c r="F26" s="105"/>
      <c r="G26" s="105"/>
      <c r="H26" s="76"/>
      <c r="I26" s="117"/>
      <c r="J26" s="58"/>
      <c r="K26" s="58"/>
      <c r="L26" s="57"/>
    </row>
    <row r="27" spans="1:14" ht="15.75" thickBot="1" x14ac:dyDescent="0.3">
      <c r="A27" s="108"/>
      <c r="B27" s="113"/>
      <c r="C27" s="73"/>
      <c r="D27" s="75"/>
      <c r="E27" s="67"/>
      <c r="F27" s="106"/>
      <c r="G27" s="106"/>
      <c r="H27" s="76"/>
      <c r="I27" s="118"/>
      <c r="J27" s="58"/>
      <c r="K27" s="58"/>
      <c r="L27" s="57"/>
    </row>
    <row r="28" spans="1:14" x14ac:dyDescent="0.25">
      <c r="A28" s="40"/>
      <c r="B28" s="25" t="s">
        <v>30</v>
      </c>
      <c r="C28" s="22"/>
      <c r="D28" s="8"/>
      <c r="E28" s="27">
        <f>SUM(E21:E27)</f>
        <v>21</v>
      </c>
      <c r="F28" s="8"/>
      <c r="G28" s="23"/>
      <c r="H28" s="66">
        <f>SUM(H21:H27)</f>
        <v>18</v>
      </c>
      <c r="I28" s="23"/>
      <c r="J28" s="58"/>
      <c r="K28" s="58"/>
      <c r="L28" s="57"/>
    </row>
    <row r="29" spans="1:14" ht="15.75" thickBot="1" x14ac:dyDescent="0.3">
      <c r="A29" s="40"/>
      <c r="B29" s="95"/>
      <c r="C29" s="18"/>
      <c r="D29" s="5"/>
      <c r="E29" s="20"/>
      <c r="F29" s="8"/>
      <c r="G29" s="8"/>
      <c r="H29" s="4"/>
      <c r="I29" s="4"/>
      <c r="J29" s="58"/>
      <c r="K29" s="58"/>
      <c r="L29" s="57"/>
    </row>
    <row r="30" spans="1:14" ht="30.75" thickBot="1" x14ac:dyDescent="0.3">
      <c r="A30" s="107" t="s">
        <v>8</v>
      </c>
      <c r="B30" s="109" t="s">
        <v>9</v>
      </c>
      <c r="C30" s="71" t="s">
        <v>11</v>
      </c>
      <c r="D30" s="85"/>
      <c r="E30" s="86">
        <v>3</v>
      </c>
      <c r="F30" s="51">
        <v>0</v>
      </c>
      <c r="G30" s="51">
        <v>3</v>
      </c>
      <c r="H30" s="87"/>
      <c r="I30" s="94" t="str">
        <f>IF(OR(H30&lt;F30,H30&gt;G30),"no", "ok")</f>
        <v>ok</v>
      </c>
      <c r="J30" s="58"/>
      <c r="K30" s="58"/>
      <c r="L30" s="57"/>
    </row>
    <row r="31" spans="1:14" ht="33.75" customHeight="1" thickBot="1" x14ac:dyDescent="0.3">
      <c r="A31" s="100"/>
      <c r="B31" s="110"/>
      <c r="C31" s="71" t="s">
        <v>10</v>
      </c>
      <c r="D31" s="74"/>
      <c r="E31" s="67"/>
      <c r="F31" s="51">
        <v>0</v>
      </c>
      <c r="G31" s="51">
        <v>6</v>
      </c>
      <c r="H31" s="76"/>
      <c r="I31" s="94" t="str">
        <f>IF(OR(H31&lt;F31,H31&gt;G31),"no", "ok")</f>
        <v>ok</v>
      </c>
      <c r="J31" s="58"/>
      <c r="K31" s="58"/>
      <c r="L31" s="57"/>
    </row>
    <row r="32" spans="1:14" ht="30.75" thickBot="1" x14ac:dyDescent="0.3">
      <c r="A32" s="100"/>
      <c r="B32" s="110"/>
      <c r="C32" s="71" t="s">
        <v>36</v>
      </c>
      <c r="D32" s="92" t="s">
        <v>31</v>
      </c>
      <c r="E32" s="67">
        <v>6</v>
      </c>
      <c r="F32" s="52">
        <v>0</v>
      </c>
      <c r="G32" s="52">
        <v>6</v>
      </c>
      <c r="H32" s="76">
        <v>6</v>
      </c>
      <c r="I32" s="94" t="str">
        <f>IF(OR(H32&lt;F32,H32&gt;G32),"no", "ok")</f>
        <v>ok</v>
      </c>
      <c r="J32" s="58"/>
      <c r="K32" s="58"/>
      <c r="L32" s="57"/>
    </row>
    <row r="33" spans="1:12" ht="38.25" customHeight="1" thickBot="1" x14ac:dyDescent="0.3">
      <c r="A33" s="100"/>
      <c r="B33" s="110"/>
      <c r="C33" s="72" t="s">
        <v>37</v>
      </c>
      <c r="D33" s="74"/>
      <c r="E33" s="67"/>
      <c r="F33" s="53">
        <v>0</v>
      </c>
      <c r="G33" s="53">
        <v>6</v>
      </c>
      <c r="H33" s="76"/>
      <c r="I33" s="94" t="str">
        <f>IF(OR(H33&lt;F33,H33&gt;G33),"no", "ok")</f>
        <v>ok</v>
      </c>
      <c r="J33" s="58"/>
      <c r="K33" s="58"/>
      <c r="L33" s="57"/>
    </row>
    <row r="34" spans="1:12" ht="15.75" thickBot="1" x14ac:dyDescent="0.3">
      <c r="A34" s="100"/>
      <c r="B34" s="44"/>
      <c r="C34" s="63"/>
      <c r="D34" s="45"/>
      <c r="E34" s="45"/>
      <c r="F34" s="45"/>
      <c r="G34" s="46"/>
      <c r="H34" s="45"/>
      <c r="I34" s="88"/>
      <c r="J34" s="58"/>
      <c r="K34" s="58"/>
      <c r="L34" s="57"/>
    </row>
    <row r="35" spans="1:12" ht="15.75" thickBot="1" x14ac:dyDescent="0.3">
      <c r="A35" s="100"/>
      <c r="B35" s="68"/>
      <c r="C35" s="71" t="s">
        <v>12</v>
      </c>
      <c r="D35" s="75"/>
      <c r="E35" s="67">
        <v>12</v>
      </c>
      <c r="F35" s="54">
        <v>12</v>
      </c>
      <c r="G35" s="54">
        <v>24</v>
      </c>
      <c r="H35" s="76">
        <v>12</v>
      </c>
      <c r="I35" s="94" t="str">
        <f t="shared" ref="I35:I42" si="0">IF(OR(H35&lt;F35,H35&gt;G35),"no", "ok")</f>
        <v>ok</v>
      </c>
      <c r="J35" s="58"/>
      <c r="K35" s="58"/>
      <c r="L35" s="57"/>
    </row>
    <row r="36" spans="1:12" ht="15.75" thickBot="1" x14ac:dyDescent="0.3">
      <c r="A36" s="100"/>
      <c r="B36" s="44"/>
      <c r="C36" s="63"/>
      <c r="D36" s="45"/>
      <c r="E36" s="45"/>
      <c r="F36" s="45"/>
      <c r="G36" s="46"/>
      <c r="H36" s="45"/>
      <c r="I36" s="88"/>
      <c r="J36" s="58"/>
      <c r="K36" s="58"/>
      <c r="L36" s="57"/>
    </row>
    <row r="37" spans="1:12" ht="15.75" thickBot="1" x14ac:dyDescent="0.3">
      <c r="A37" s="100"/>
      <c r="B37" s="96" t="s">
        <v>32</v>
      </c>
      <c r="C37" s="80"/>
      <c r="D37" s="78" t="s">
        <v>58</v>
      </c>
      <c r="E37" s="67"/>
      <c r="F37" s="79"/>
      <c r="G37" s="79"/>
      <c r="H37" s="76">
        <v>6</v>
      </c>
      <c r="I37" s="94"/>
      <c r="J37" s="58"/>
      <c r="K37" s="58"/>
      <c r="L37" s="57"/>
    </row>
    <row r="38" spans="1:12" ht="15.75" thickBot="1" x14ac:dyDescent="0.3">
      <c r="A38" s="100"/>
      <c r="B38" s="97"/>
      <c r="C38" s="80"/>
      <c r="D38" s="78" t="s">
        <v>57</v>
      </c>
      <c r="E38" s="67"/>
      <c r="F38" s="79"/>
      <c r="G38" s="79"/>
      <c r="H38" s="76">
        <v>6</v>
      </c>
      <c r="I38" s="94"/>
      <c r="J38" s="58"/>
      <c r="K38" s="58"/>
      <c r="L38" s="57"/>
    </row>
    <row r="39" spans="1:12" ht="15.75" thickBot="1" x14ac:dyDescent="0.3">
      <c r="A39" s="100"/>
      <c r="B39" s="98"/>
      <c r="C39" s="80"/>
      <c r="D39" s="75"/>
      <c r="E39" s="67"/>
      <c r="F39" s="55"/>
      <c r="G39" s="55"/>
      <c r="H39" s="76"/>
      <c r="I39" s="41" t="str">
        <f t="shared" si="0"/>
        <v>ok</v>
      </c>
      <c r="J39" s="58"/>
      <c r="K39" s="58"/>
      <c r="L39" s="57"/>
    </row>
    <row r="40" spans="1:12" ht="15.75" thickBot="1" x14ac:dyDescent="0.3">
      <c r="A40" s="40"/>
      <c r="B40" s="89" t="s">
        <v>33</v>
      </c>
      <c r="C40" s="22"/>
      <c r="D40" s="8"/>
      <c r="E40" s="91">
        <v>12</v>
      </c>
      <c r="F40" s="81">
        <v>12</v>
      </c>
      <c r="G40" s="81">
        <v>18</v>
      </c>
      <c r="H40" s="82">
        <f>SUM(H37:H39)</f>
        <v>12</v>
      </c>
      <c r="I40" s="94" t="str">
        <f t="shared" si="0"/>
        <v>ok</v>
      </c>
      <c r="J40" s="58"/>
      <c r="K40" s="58"/>
      <c r="L40" s="57"/>
    </row>
    <row r="41" spans="1:12" ht="15.75" thickBot="1" x14ac:dyDescent="0.3">
      <c r="A41" s="83"/>
      <c r="B41" s="89"/>
      <c r="C41" s="22"/>
      <c r="D41" s="8"/>
      <c r="E41" s="20"/>
      <c r="F41" s="84"/>
      <c r="G41" s="84"/>
      <c r="H41" s="63"/>
      <c r="I41" s="94"/>
      <c r="J41" s="58"/>
      <c r="K41" s="58"/>
      <c r="L41" s="57"/>
    </row>
    <row r="42" spans="1:12" ht="15.75" thickBot="1" x14ac:dyDescent="0.3">
      <c r="A42" s="36" t="s">
        <v>13</v>
      </c>
      <c r="B42" s="69"/>
      <c r="C42" s="35"/>
      <c r="D42" s="35"/>
      <c r="E42" s="35">
        <f>SUM(E30:E40)</f>
        <v>33</v>
      </c>
      <c r="F42" s="90">
        <v>27</v>
      </c>
      <c r="G42" s="90">
        <v>69</v>
      </c>
      <c r="H42" s="35">
        <f>SUM(H30:H39)</f>
        <v>30</v>
      </c>
      <c r="I42" s="41" t="str">
        <f t="shared" si="0"/>
        <v>ok</v>
      </c>
      <c r="J42" s="58"/>
      <c r="K42" s="58"/>
      <c r="L42" s="57"/>
    </row>
    <row r="43" spans="1:12" x14ac:dyDescent="0.25">
      <c r="B43" s="2"/>
      <c r="C43" s="2"/>
      <c r="D43" s="2"/>
      <c r="E43" s="2"/>
      <c r="G43" s="2"/>
      <c r="H43" s="2"/>
      <c r="I43" s="2"/>
      <c r="J43" s="58"/>
      <c r="K43" s="58"/>
      <c r="L43" s="57"/>
    </row>
    <row r="44" spans="1:12" x14ac:dyDescent="0.25">
      <c r="A44" s="42" t="s">
        <v>14</v>
      </c>
      <c r="B44" s="21"/>
      <c r="C44" s="21"/>
      <c r="D44" s="21"/>
      <c r="E44" s="21">
        <f>E42+E28+E16</f>
        <v>144</v>
      </c>
      <c r="F44" s="99">
        <v>120</v>
      </c>
      <c r="G44" s="99"/>
      <c r="H44" s="21">
        <f>H42+H28+H16</f>
        <v>120</v>
      </c>
      <c r="I44" s="43" t="str">
        <f>IF(H44&gt;=F44,"ok", "no")</f>
        <v>ok</v>
      </c>
      <c r="J44" s="58"/>
      <c r="K44" s="57"/>
      <c r="L44" s="57"/>
    </row>
    <row r="45" spans="1:12" x14ac:dyDescent="0.25">
      <c r="A45" s="2"/>
      <c r="B45" s="2"/>
      <c r="C45" s="2"/>
      <c r="D45" s="2"/>
      <c r="E45" s="2"/>
      <c r="G45" s="2"/>
      <c r="H45" s="2"/>
      <c r="I45" s="2"/>
      <c r="J45" s="58"/>
      <c r="K45" s="57"/>
      <c r="L45" s="57"/>
    </row>
    <row r="46" spans="1:12" x14ac:dyDescent="0.25">
      <c r="A46" s="2"/>
      <c r="J46" s="58"/>
      <c r="K46" s="57"/>
      <c r="L46" s="57"/>
    </row>
  </sheetData>
  <dataConsolidate link="1"/>
  <mergeCells count="15">
    <mergeCell ref="F44:G44"/>
    <mergeCell ref="A21:A27"/>
    <mergeCell ref="B21:B27"/>
    <mergeCell ref="F21:F27"/>
    <mergeCell ref="G21:G27"/>
    <mergeCell ref="I21:I27"/>
    <mergeCell ref="A30:A39"/>
    <mergeCell ref="B30:B33"/>
    <mergeCell ref="B37:B39"/>
    <mergeCell ref="F2:G2"/>
    <mergeCell ref="A3:A16"/>
    <mergeCell ref="B3:B15"/>
    <mergeCell ref="F3:F15"/>
    <mergeCell ref="G3:G15"/>
    <mergeCell ref="I3:I15"/>
  </mergeCells>
  <conditionalFormatting sqref="I30:I33 I35 I21:I27 I42 I37:I39 I3:I15">
    <cfRule type="cellIs" dxfId="3" priority="2" operator="equal">
      <formula>"no"</formula>
    </cfRule>
  </conditionalFormatting>
  <conditionalFormatting sqref="I40:I41">
    <cfRule type="cellIs" dxfId="2" priority="1" operator="equal">
      <formula>"no"</formula>
    </cfRule>
  </conditionalFormatting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Footer>&amp;L(*) lo studente deve optare per uno dei due insegnamenti da 6 CFU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B9C1C-3F68-4C4F-B80B-F3007D39EA69}">
  <dimension ref="A1:N46"/>
  <sheetViews>
    <sheetView showGridLines="0" view="pageLayout" zoomScale="85" zoomScaleNormal="100" zoomScaleSheetLayoutView="80" zoomScalePageLayoutView="85" workbookViewId="0">
      <selection activeCell="H11" sqref="H11"/>
    </sheetView>
  </sheetViews>
  <sheetFormatPr defaultRowHeight="15" x14ac:dyDescent="0.25"/>
  <cols>
    <col min="1" max="1" width="16.42578125" customWidth="1"/>
    <col min="2" max="2" width="23.42578125" customWidth="1"/>
    <col min="3" max="3" width="20.5703125" style="1" customWidth="1"/>
    <col min="4" max="4" width="65.140625" style="1" customWidth="1"/>
    <col min="5" max="5" width="18.5703125" style="1" customWidth="1"/>
    <col min="6" max="6" width="15.85546875" style="2" customWidth="1"/>
    <col min="7" max="7" width="17.140625" style="3" customWidth="1"/>
    <col min="8" max="8" width="26.5703125" style="1" customWidth="1"/>
    <col min="9" max="9" width="8.140625" style="1" customWidth="1"/>
    <col min="10" max="10" width="7.140625" style="56" customWidth="1"/>
    <col min="11" max="11" width="13.5703125" style="56" customWidth="1"/>
    <col min="12" max="12" width="13.42578125" style="56" customWidth="1"/>
    <col min="13" max="14" width="9.140625" style="11"/>
  </cols>
  <sheetData>
    <row r="1" spans="1:14" ht="15.75" thickBot="1" x14ac:dyDescent="0.3"/>
    <row r="2" spans="1:14" s="11" customFormat="1" ht="45.75" customHeight="1" thickBot="1" x14ac:dyDescent="0.3">
      <c r="A2" s="14" t="s">
        <v>19</v>
      </c>
      <c r="B2" s="14" t="s">
        <v>6</v>
      </c>
      <c r="C2" s="12" t="s">
        <v>4</v>
      </c>
      <c r="D2" s="61" t="s">
        <v>18</v>
      </c>
      <c r="E2" s="62" t="s">
        <v>15</v>
      </c>
      <c r="F2" s="114" t="s">
        <v>17</v>
      </c>
      <c r="G2" s="115"/>
      <c r="H2" s="13" t="s">
        <v>16</v>
      </c>
      <c r="I2" s="14" t="s">
        <v>5</v>
      </c>
      <c r="J2" s="57"/>
      <c r="K2" s="57"/>
      <c r="L2" s="57"/>
    </row>
    <row r="3" spans="1:14" ht="15.75" thickBot="1" x14ac:dyDescent="0.3">
      <c r="A3" s="100" t="s">
        <v>20</v>
      </c>
      <c r="B3" s="101" t="s">
        <v>21</v>
      </c>
      <c r="C3" s="19" t="s">
        <v>1</v>
      </c>
      <c r="D3" s="74" t="s">
        <v>35</v>
      </c>
      <c r="E3" s="67">
        <v>12</v>
      </c>
      <c r="F3" s="104">
        <v>66</v>
      </c>
      <c r="G3" s="104">
        <v>85</v>
      </c>
      <c r="H3" s="76">
        <v>12</v>
      </c>
      <c r="I3" s="116" t="str">
        <f>IF(OR(H16&lt;F3,H16&gt;G3),"no", "ok")</f>
        <v>ok</v>
      </c>
      <c r="K3" s="57"/>
      <c r="L3" s="57"/>
    </row>
    <row r="4" spans="1:14" ht="15.75" thickBot="1" x14ac:dyDescent="0.3">
      <c r="A4" s="100"/>
      <c r="B4" s="102"/>
      <c r="C4" s="19" t="s">
        <v>3</v>
      </c>
      <c r="D4" s="74" t="s">
        <v>22</v>
      </c>
      <c r="E4" s="67">
        <v>12</v>
      </c>
      <c r="F4" s="105"/>
      <c r="G4" s="105"/>
      <c r="H4" s="76">
        <v>12</v>
      </c>
      <c r="I4" s="117"/>
      <c r="K4" s="57"/>
      <c r="L4" s="57"/>
    </row>
    <row r="5" spans="1:14" ht="15.75" thickBot="1" x14ac:dyDescent="0.3">
      <c r="A5" s="100"/>
      <c r="B5" s="102"/>
      <c r="C5" s="19" t="s">
        <v>23</v>
      </c>
      <c r="D5" s="74" t="s">
        <v>24</v>
      </c>
      <c r="E5" s="67">
        <v>12</v>
      </c>
      <c r="F5" s="105"/>
      <c r="G5" s="105"/>
      <c r="H5" s="76">
        <v>12</v>
      </c>
      <c r="I5" s="117"/>
      <c r="K5" s="57"/>
      <c r="L5" s="57"/>
    </row>
    <row r="6" spans="1:14" ht="15.75" thickBot="1" x14ac:dyDescent="0.3">
      <c r="A6" s="100"/>
      <c r="B6" s="102"/>
      <c r="C6" s="19" t="s">
        <v>23</v>
      </c>
      <c r="D6" s="74" t="s">
        <v>41</v>
      </c>
      <c r="E6" s="67">
        <v>9</v>
      </c>
      <c r="F6" s="105"/>
      <c r="G6" s="105"/>
      <c r="H6" s="76">
        <v>12</v>
      </c>
      <c r="I6" s="117"/>
      <c r="K6" s="57"/>
      <c r="L6" s="57"/>
    </row>
    <row r="7" spans="1:14" ht="15.75" thickBot="1" x14ac:dyDescent="0.3">
      <c r="A7" s="100"/>
      <c r="B7" s="102"/>
      <c r="C7" s="19" t="s">
        <v>0</v>
      </c>
      <c r="D7" s="78" t="s">
        <v>40</v>
      </c>
      <c r="E7" s="67">
        <v>6</v>
      </c>
      <c r="F7" s="105"/>
      <c r="G7" s="105"/>
      <c r="H7" s="76">
        <v>6</v>
      </c>
      <c r="I7" s="117"/>
      <c r="K7" s="57"/>
      <c r="L7" s="57"/>
    </row>
    <row r="8" spans="1:14" ht="15.75" thickBot="1" x14ac:dyDescent="0.3">
      <c r="A8" s="100"/>
      <c r="B8" s="102"/>
      <c r="C8" s="19" t="s">
        <v>3</v>
      </c>
      <c r="D8" s="119" t="s">
        <v>39</v>
      </c>
      <c r="E8" s="67">
        <v>6</v>
      </c>
      <c r="F8" s="105"/>
      <c r="G8" s="105"/>
      <c r="H8" s="76">
        <v>6</v>
      </c>
      <c r="I8" s="117"/>
      <c r="K8" s="57"/>
      <c r="L8" s="57"/>
    </row>
    <row r="9" spans="1:14" ht="15.75" thickBot="1" x14ac:dyDescent="0.3">
      <c r="A9" s="100"/>
      <c r="B9" s="102"/>
      <c r="C9" s="19" t="s">
        <v>43</v>
      </c>
      <c r="D9" s="92" t="s">
        <v>42</v>
      </c>
      <c r="E9" s="67">
        <v>6</v>
      </c>
      <c r="F9" s="105"/>
      <c r="G9" s="105"/>
      <c r="H9" s="76">
        <v>6</v>
      </c>
      <c r="I9" s="117"/>
      <c r="K9" s="57"/>
      <c r="L9" s="57"/>
    </row>
    <row r="10" spans="1:14" ht="15.75" thickBot="1" x14ac:dyDescent="0.3">
      <c r="A10" s="100"/>
      <c r="B10" s="102"/>
      <c r="C10" s="19" t="s">
        <v>23</v>
      </c>
      <c r="D10" s="92" t="s">
        <v>47</v>
      </c>
      <c r="E10" s="67">
        <v>6</v>
      </c>
      <c r="F10" s="105"/>
      <c r="G10" s="105"/>
      <c r="H10" s="76">
        <v>6</v>
      </c>
      <c r="I10" s="117"/>
      <c r="K10" s="57"/>
      <c r="L10" s="57"/>
    </row>
    <row r="11" spans="1:14" ht="15.75" thickBot="1" x14ac:dyDescent="0.3">
      <c r="A11" s="100"/>
      <c r="B11" s="102"/>
      <c r="C11" s="19" t="s">
        <v>23</v>
      </c>
      <c r="D11" s="92" t="s">
        <v>49</v>
      </c>
      <c r="E11" s="67">
        <v>6</v>
      </c>
      <c r="F11" s="105"/>
      <c r="G11" s="105"/>
      <c r="H11" s="76"/>
      <c r="I11" s="117"/>
      <c r="K11" s="57"/>
      <c r="L11" s="57"/>
    </row>
    <row r="12" spans="1:14" ht="15.75" thickBot="1" x14ac:dyDescent="0.3">
      <c r="A12" s="100"/>
      <c r="B12" s="102"/>
      <c r="C12" s="19" t="s">
        <v>23</v>
      </c>
      <c r="D12" s="92" t="s">
        <v>50</v>
      </c>
      <c r="E12" s="67">
        <v>6</v>
      </c>
      <c r="F12" s="105"/>
      <c r="G12" s="105"/>
      <c r="H12" s="76"/>
      <c r="I12" s="117"/>
      <c r="K12" s="57"/>
      <c r="L12" s="57"/>
    </row>
    <row r="13" spans="1:14" ht="15.75" thickBot="1" x14ac:dyDescent="0.3">
      <c r="A13" s="100"/>
      <c r="B13" s="102"/>
      <c r="C13" s="19"/>
      <c r="D13" s="120"/>
      <c r="E13" s="67">
        <v>6</v>
      </c>
      <c r="F13" s="105"/>
      <c r="G13" s="105"/>
      <c r="H13" s="76"/>
      <c r="I13" s="117"/>
      <c r="K13" s="57"/>
      <c r="L13" s="57"/>
    </row>
    <row r="14" spans="1:14" ht="15.75" thickBot="1" x14ac:dyDescent="0.3">
      <c r="A14" s="100"/>
      <c r="B14" s="102"/>
      <c r="C14" s="24"/>
      <c r="D14" s="75"/>
      <c r="E14" s="67">
        <v>3</v>
      </c>
      <c r="F14" s="105"/>
      <c r="G14" s="105"/>
      <c r="H14" s="76"/>
      <c r="I14" s="117"/>
      <c r="K14" s="57"/>
      <c r="L14" s="57"/>
    </row>
    <row r="15" spans="1:14" ht="15.75" thickBot="1" x14ac:dyDescent="0.3">
      <c r="A15" s="100"/>
      <c r="B15" s="103"/>
      <c r="C15" s="60"/>
      <c r="D15" s="75"/>
      <c r="E15" s="67"/>
      <c r="F15" s="106"/>
      <c r="G15" s="106"/>
      <c r="H15" s="76"/>
      <c r="I15" s="118"/>
      <c r="K15" s="57"/>
      <c r="L15" s="57"/>
    </row>
    <row r="16" spans="1:14" s="3" customFormat="1" ht="15.95" customHeight="1" x14ac:dyDescent="0.25">
      <c r="A16" s="100"/>
      <c r="B16" s="25" t="s">
        <v>29</v>
      </c>
      <c r="C16" s="8"/>
      <c r="D16" s="8"/>
      <c r="E16" s="27">
        <f>SUM(E3:E15)</f>
        <v>90</v>
      </c>
      <c r="F16" s="8"/>
      <c r="G16" s="23"/>
      <c r="H16" s="66">
        <f>SUM(H3:H15)</f>
        <v>72</v>
      </c>
      <c r="I16" s="23"/>
      <c r="J16" s="58"/>
      <c r="K16" s="57"/>
      <c r="L16" s="57"/>
      <c r="M16" s="59"/>
      <c r="N16" s="59"/>
    </row>
    <row r="17" spans="1:14" s="3" customFormat="1" ht="6.95" customHeight="1" x14ac:dyDescent="0.25">
      <c r="A17" s="28"/>
      <c r="B17" s="25"/>
      <c r="C17" s="26"/>
      <c r="D17" s="7"/>
      <c r="E17" s="33"/>
      <c r="F17" s="29"/>
      <c r="G17" s="29"/>
      <c r="H17" s="29"/>
      <c r="I17" s="29"/>
      <c r="J17" s="58"/>
      <c r="K17" s="58"/>
      <c r="L17" s="57"/>
      <c r="M17" s="59"/>
      <c r="N17" s="59"/>
    </row>
    <row r="18" spans="1:14" ht="16.5" customHeight="1" x14ac:dyDescent="0.25">
      <c r="A18" s="36" t="s">
        <v>26</v>
      </c>
      <c r="B18" s="37"/>
      <c r="C18" s="38"/>
      <c r="D18" s="39"/>
      <c r="E18" s="30">
        <f>[1]Foglio1!$E$17</f>
        <v>0</v>
      </c>
      <c r="F18" s="47">
        <v>66</v>
      </c>
      <c r="G18" s="47">
        <v>85</v>
      </c>
      <c r="H18" s="31">
        <f>H16</f>
        <v>72</v>
      </c>
      <c r="I18" s="32" t="str">
        <f>IF(OR(H18&lt;F18,H18&gt;G18),"no", "ok")</f>
        <v>ok</v>
      </c>
      <c r="J18" s="58"/>
      <c r="K18" s="58"/>
      <c r="L18" s="57"/>
    </row>
    <row r="19" spans="1:14" x14ac:dyDescent="0.25">
      <c r="A19" s="5"/>
      <c r="B19" s="9"/>
      <c r="C19" s="16"/>
      <c r="D19" s="7"/>
      <c r="E19" s="4"/>
      <c r="F19" s="48"/>
      <c r="G19" s="6"/>
      <c r="H19" s="4"/>
      <c r="I19" s="4"/>
      <c r="J19" s="58"/>
      <c r="K19" s="58"/>
      <c r="L19" s="57"/>
    </row>
    <row r="20" spans="1:14" s="5" customFormat="1" ht="15.75" thickBot="1" x14ac:dyDescent="0.3">
      <c r="A20" s="34"/>
      <c r="B20" s="10"/>
      <c r="C20" s="65"/>
      <c r="D20" s="64"/>
      <c r="E20" s="65"/>
      <c r="F20" s="49"/>
      <c r="G20" s="50"/>
      <c r="H20" s="65"/>
      <c r="I20" s="15"/>
      <c r="J20" s="26"/>
      <c r="K20" s="26"/>
      <c r="L20" s="57"/>
      <c r="M20" s="9"/>
      <c r="N20" s="9"/>
    </row>
    <row r="21" spans="1:14" ht="15.75" thickBot="1" x14ac:dyDescent="0.3">
      <c r="A21" s="107" t="s">
        <v>7</v>
      </c>
      <c r="B21" s="111"/>
      <c r="C21" s="70" t="s">
        <v>27</v>
      </c>
      <c r="D21" s="93" t="s">
        <v>62</v>
      </c>
      <c r="E21" s="67">
        <v>0</v>
      </c>
      <c r="F21" s="104">
        <v>12</v>
      </c>
      <c r="G21" s="104">
        <v>27</v>
      </c>
      <c r="H21" s="76">
        <v>6</v>
      </c>
      <c r="I21" s="116" t="str">
        <f>IF(OR(H28&lt;F21,H28&gt;G21),"no", "ok")</f>
        <v>ok</v>
      </c>
      <c r="J21" s="58"/>
      <c r="K21" s="58"/>
      <c r="L21" s="57"/>
    </row>
    <row r="22" spans="1:14" ht="15.75" thickBot="1" x14ac:dyDescent="0.3">
      <c r="A22" s="100"/>
      <c r="B22" s="112"/>
      <c r="C22" s="70" t="s">
        <v>66</v>
      </c>
      <c r="D22" s="93" t="s">
        <v>65</v>
      </c>
      <c r="E22" s="67">
        <v>6</v>
      </c>
      <c r="F22" s="105"/>
      <c r="G22" s="105"/>
      <c r="H22" s="76">
        <v>6</v>
      </c>
      <c r="I22" s="117"/>
      <c r="J22" s="58"/>
      <c r="K22" s="58"/>
      <c r="L22" s="57"/>
    </row>
    <row r="23" spans="1:14" ht="15.75" thickBot="1" x14ac:dyDescent="0.3">
      <c r="A23" s="100"/>
      <c r="B23" s="112"/>
      <c r="C23" s="70" t="s">
        <v>61</v>
      </c>
      <c r="D23" s="93" t="s">
        <v>60</v>
      </c>
      <c r="E23" s="67">
        <v>6</v>
      </c>
      <c r="F23" s="105"/>
      <c r="G23" s="105"/>
      <c r="H23" s="76">
        <v>6</v>
      </c>
      <c r="I23" s="117"/>
      <c r="J23" s="58"/>
      <c r="K23" s="58"/>
      <c r="L23" s="57"/>
    </row>
    <row r="24" spans="1:14" ht="15.75" thickBot="1" x14ac:dyDescent="0.3">
      <c r="A24" s="100"/>
      <c r="B24" s="112"/>
      <c r="C24" s="70" t="s">
        <v>55</v>
      </c>
      <c r="D24" s="92" t="s">
        <v>53</v>
      </c>
      <c r="E24" s="67">
        <v>9</v>
      </c>
      <c r="F24" s="105"/>
      <c r="G24" s="105"/>
      <c r="H24" s="76"/>
      <c r="I24" s="117"/>
      <c r="J24" s="58"/>
      <c r="K24" s="58"/>
      <c r="L24" s="57"/>
    </row>
    <row r="25" spans="1:14" ht="15.75" thickBot="1" x14ac:dyDescent="0.3">
      <c r="A25" s="100"/>
      <c r="B25" s="112"/>
      <c r="C25" s="70" t="s">
        <v>2</v>
      </c>
      <c r="D25" s="92" t="s">
        <v>64</v>
      </c>
      <c r="E25" s="67"/>
      <c r="F25" s="105"/>
      <c r="G25" s="105"/>
      <c r="H25" s="76"/>
      <c r="I25" s="117"/>
      <c r="J25" s="58"/>
      <c r="K25" s="58"/>
      <c r="L25" s="57"/>
    </row>
    <row r="26" spans="1:14" ht="15.75" thickBot="1" x14ac:dyDescent="0.3">
      <c r="A26" s="100"/>
      <c r="B26" s="112"/>
      <c r="C26" s="70"/>
      <c r="D26" s="75"/>
      <c r="E26" s="67"/>
      <c r="F26" s="105"/>
      <c r="G26" s="105"/>
      <c r="H26" s="76"/>
      <c r="I26" s="117"/>
      <c r="J26" s="58"/>
      <c r="K26" s="58"/>
      <c r="L26" s="57"/>
    </row>
    <row r="27" spans="1:14" ht="15.75" thickBot="1" x14ac:dyDescent="0.3">
      <c r="A27" s="108"/>
      <c r="B27" s="113"/>
      <c r="C27" s="73"/>
      <c r="D27" s="75"/>
      <c r="E27" s="67"/>
      <c r="F27" s="106"/>
      <c r="G27" s="106"/>
      <c r="H27" s="76"/>
      <c r="I27" s="118"/>
      <c r="J27" s="58"/>
      <c r="K27" s="58"/>
      <c r="L27" s="57"/>
    </row>
    <row r="28" spans="1:14" x14ac:dyDescent="0.25">
      <c r="A28" s="40"/>
      <c r="B28" s="25" t="s">
        <v>30</v>
      </c>
      <c r="C28" s="22"/>
      <c r="D28" s="8"/>
      <c r="E28" s="27">
        <f>SUM(E21:E27)</f>
        <v>21</v>
      </c>
      <c r="F28" s="8"/>
      <c r="G28" s="23"/>
      <c r="H28" s="66">
        <f>SUM(H21:H27)</f>
        <v>18</v>
      </c>
      <c r="I28" s="23"/>
      <c r="J28" s="58"/>
      <c r="K28" s="58"/>
      <c r="L28" s="57"/>
    </row>
    <row r="29" spans="1:14" ht="15.75" thickBot="1" x14ac:dyDescent="0.3">
      <c r="A29" s="40"/>
      <c r="B29" s="95"/>
      <c r="C29" s="18"/>
      <c r="D29" s="5"/>
      <c r="E29" s="20"/>
      <c r="F29" s="8"/>
      <c r="G29" s="8"/>
      <c r="H29" s="4"/>
      <c r="I29" s="4"/>
      <c r="J29" s="58"/>
      <c r="K29" s="58"/>
      <c r="L29" s="57"/>
    </row>
    <row r="30" spans="1:14" ht="30.75" thickBot="1" x14ac:dyDescent="0.3">
      <c r="A30" s="107" t="s">
        <v>8</v>
      </c>
      <c r="B30" s="109" t="s">
        <v>9</v>
      </c>
      <c r="C30" s="71" t="s">
        <v>11</v>
      </c>
      <c r="D30" s="85"/>
      <c r="E30" s="86">
        <v>3</v>
      </c>
      <c r="F30" s="51">
        <v>0</v>
      </c>
      <c r="G30" s="51">
        <v>3</v>
      </c>
      <c r="H30" s="87"/>
      <c r="I30" s="94" t="str">
        <f>IF(OR(H30&lt;F30,H30&gt;G30),"no", "ok")</f>
        <v>ok</v>
      </c>
      <c r="J30" s="58"/>
      <c r="K30" s="58"/>
      <c r="L30" s="57"/>
    </row>
    <row r="31" spans="1:14" ht="33.75" customHeight="1" thickBot="1" x14ac:dyDescent="0.3">
      <c r="A31" s="100"/>
      <c r="B31" s="110"/>
      <c r="C31" s="71" t="s">
        <v>10</v>
      </c>
      <c r="D31" s="74"/>
      <c r="E31" s="67"/>
      <c r="F31" s="51">
        <v>0</v>
      </c>
      <c r="G31" s="51">
        <v>6</v>
      </c>
      <c r="H31" s="76"/>
      <c r="I31" s="94" t="str">
        <f>IF(OR(H31&lt;F31,H31&gt;G31),"no", "ok")</f>
        <v>ok</v>
      </c>
      <c r="J31" s="58"/>
      <c r="K31" s="58"/>
      <c r="L31" s="57"/>
    </row>
    <row r="32" spans="1:14" ht="30.75" thickBot="1" x14ac:dyDescent="0.3">
      <c r="A32" s="100"/>
      <c r="B32" s="110"/>
      <c r="C32" s="71" t="s">
        <v>36</v>
      </c>
      <c r="D32" s="92" t="s">
        <v>31</v>
      </c>
      <c r="E32" s="67">
        <v>6</v>
      </c>
      <c r="F32" s="52">
        <v>0</v>
      </c>
      <c r="G32" s="52">
        <v>6</v>
      </c>
      <c r="H32" s="76">
        <v>6</v>
      </c>
      <c r="I32" s="94" t="str">
        <f>IF(OR(H32&lt;F32,H32&gt;G32),"no", "ok")</f>
        <v>ok</v>
      </c>
      <c r="J32" s="58"/>
      <c r="K32" s="58"/>
      <c r="L32" s="57"/>
    </row>
    <row r="33" spans="1:12" ht="38.25" customHeight="1" thickBot="1" x14ac:dyDescent="0.3">
      <c r="A33" s="100"/>
      <c r="B33" s="110"/>
      <c r="C33" s="72" t="s">
        <v>37</v>
      </c>
      <c r="D33" s="74"/>
      <c r="E33" s="67"/>
      <c r="F33" s="53">
        <v>0</v>
      </c>
      <c r="G33" s="53">
        <v>6</v>
      </c>
      <c r="H33" s="76"/>
      <c r="I33" s="94" t="str">
        <f>IF(OR(H33&lt;F33,H33&gt;G33),"no", "ok")</f>
        <v>ok</v>
      </c>
      <c r="J33" s="58"/>
      <c r="K33" s="58"/>
      <c r="L33" s="57"/>
    </row>
    <row r="34" spans="1:12" ht="15.75" thickBot="1" x14ac:dyDescent="0.3">
      <c r="A34" s="100"/>
      <c r="B34" s="44"/>
      <c r="C34" s="63"/>
      <c r="D34" s="45"/>
      <c r="E34" s="45"/>
      <c r="F34" s="45"/>
      <c r="G34" s="46"/>
      <c r="H34" s="45"/>
      <c r="I34" s="88"/>
      <c r="J34" s="58"/>
      <c r="K34" s="58"/>
      <c r="L34" s="57"/>
    </row>
    <row r="35" spans="1:12" ht="15.75" thickBot="1" x14ac:dyDescent="0.3">
      <c r="A35" s="100"/>
      <c r="B35" s="68"/>
      <c r="C35" s="71" t="s">
        <v>12</v>
      </c>
      <c r="D35" s="75"/>
      <c r="E35" s="67">
        <v>12</v>
      </c>
      <c r="F35" s="54">
        <v>12</v>
      </c>
      <c r="G35" s="54">
        <v>24</v>
      </c>
      <c r="H35" s="76">
        <v>12</v>
      </c>
      <c r="I35" s="94" t="str">
        <f t="shared" ref="I35:I42" si="0">IF(OR(H35&lt;F35,H35&gt;G35),"no", "ok")</f>
        <v>ok</v>
      </c>
      <c r="J35" s="58"/>
      <c r="K35" s="58"/>
      <c r="L35" s="57"/>
    </row>
    <row r="36" spans="1:12" ht="15.75" thickBot="1" x14ac:dyDescent="0.3">
      <c r="A36" s="100"/>
      <c r="B36" s="44"/>
      <c r="C36" s="63"/>
      <c r="D36" s="45"/>
      <c r="E36" s="45"/>
      <c r="F36" s="45"/>
      <c r="G36" s="46"/>
      <c r="H36" s="45"/>
      <c r="I36" s="88"/>
      <c r="J36" s="58"/>
      <c r="K36" s="58"/>
      <c r="L36" s="57"/>
    </row>
    <row r="37" spans="1:12" ht="15.75" thickBot="1" x14ac:dyDescent="0.3">
      <c r="A37" s="100"/>
      <c r="B37" s="96" t="s">
        <v>32</v>
      </c>
      <c r="C37" s="80"/>
      <c r="D37" s="78" t="s">
        <v>58</v>
      </c>
      <c r="E37" s="67"/>
      <c r="F37" s="79"/>
      <c r="G37" s="79"/>
      <c r="H37" s="76">
        <v>6</v>
      </c>
      <c r="I37" s="94"/>
      <c r="J37" s="58"/>
      <c r="K37" s="58"/>
      <c r="L37" s="57"/>
    </row>
    <row r="38" spans="1:12" ht="15.75" thickBot="1" x14ac:dyDescent="0.3">
      <c r="A38" s="100"/>
      <c r="B38" s="97"/>
      <c r="C38" s="80"/>
      <c r="D38" s="78" t="s">
        <v>57</v>
      </c>
      <c r="E38" s="67"/>
      <c r="F38" s="79"/>
      <c r="G38" s="79"/>
      <c r="H38" s="76">
        <v>6</v>
      </c>
      <c r="I38" s="94"/>
      <c r="J38" s="58"/>
      <c r="K38" s="58"/>
      <c r="L38" s="57"/>
    </row>
    <row r="39" spans="1:12" ht="15.75" thickBot="1" x14ac:dyDescent="0.3">
      <c r="A39" s="100"/>
      <c r="B39" s="98"/>
      <c r="C39" s="80"/>
      <c r="D39" s="75"/>
      <c r="E39" s="67"/>
      <c r="F39" s="55"/>
      <c r="G39" s="55"/>
      <c r="H39" s="76"/>
      <c r="I39" s="41" t="str">
        <f t="shared" si="0"/>
        <v>ok</v>
      </c>
      <c r="J39" s="58"/>
      <c r="K39" s="58"/>
      <c r="L39" s="57"/>
    </row>
    <row r="40" spans="1:12" ht="15.75" thickBot="1" x14ac:dyDescent="0.3">
      <c r="A40" s="40"/>
      <c r="B40" s="89" t="s">
        <v>33</v>
      </c>
      <c r="C40" s="22"/>
      <c r="D40" s="8"/>
      <c r="E40" s="91">
        <v>12</v>
      </c>
      <c r="F40" s="81">
        <v>12</v>
      </c>
      <c r="G40" s="81">
        <v>18</v>
      </c>
      <c r="H40" s="82">
        <f>SUM(H37:H39)</f>
        <v>12</v>
      </c>
      <c r="I40" s="94" t="str">
        <f t="shared" si="0"/>
        <v>ok</v>
      </c>
      <c r="J40" s="58"/>
      <c r="K40" s="58"/>
      <c r="L40" s="57"/>
    </row>
    <row r="41" spans="1:12" ht="15.75" thickBot="1" x14ac:dyDescent="0.3">
      <c r="A41" s="83"/>
      <c r="B41" s="89"/>
      <c r="C41" s="22"/>
      <c r="D41" s="8"/>
      <c r="E41" s="20"/>
      <c r="F41" s="84"/>
      <c r="G41" s="84"/>
      <c r="H41" s="63"/>
      <c r="I41" s="94"/>
      <c r="J41" s="58"/>
      <c r="K41" s="58"/>
      <c r="L41" s="57"/>
    </row>
    <row r="42" spans="1:12" ht="15.75" thickBot="1" x14ac:dyDescent="0.3">
      <c r="A42" s="36" t="s">
        <v>13</v>
      </c>
      <c r="B42" s="69"/>
      <c r="C42" s="35"/>
      <c r="D42" s="35"/>
      <c r="E42" s="35">
        <f>SUM(E30:E40)</f>
        <v>33</v>
      </c>
      <c r="F42" s="90">
        <v>27</v>
      </c>
      <c r="G42" s="90">
        <v>69</v>
      </c>
      <c r="H42" s="35">
        <f>SUM(H30:H39)</f>
        <v>30</v>
      </c>
      <c r="I42" s="41" t="str">
        <f t="shared" si="0"/>
        <v>ok</v>
      </c>
      <c r="J42" s="58"/>
      <c r="K42" s="58"/>
      <c r="L42" s="57"/>
    </row>
    <row r="43" spans="1:12" x14ac:dyDescent="0.25">
      <c r="B43" s="2"/>
      <c r="C43" s="2"/>
      <c r="D43" s="2"/>
      <c r="E43" s="2"/>
      <c r="G43" s="2"/>
      <c r="H43" s="2"/>
      <c r="I43" s="2"/>
      <c r="J43" s="58"/>
      <c r="K43" s="58"/>
      <c r="L43" s="57"/>
    </row>
    <row r="44" spans="1:12" x14ac:dyDescent="0.25">
      <c r="A44" s="42" t="s">
        <v>14</v>
      </c>
      <c r="B44" s="21"/>
      <c r="C44" s="21"/>
      <c r="D44" s="21"/>
      <c r="E44" s="21">
        <f>E42+E28+E16</f>
        <v>144</v>
      </c>
      <c r="F44" s="99">
        <v>120</v>
      </c>
      <c r="G44" s="99"/>
      <c r="H44" s="21">
        <f>H42+H28+H16</f>
        <v>120</v>
      </c>
      <c r="I44" s="43" t="str">
        <f>IF(H44&gt;=F44,"ok", "no")</f>
        <v>ok</v>
      </c>
      <c r="J44" s="58"/>
      <c r="K44" s="57"/>
      <c r="L44" s="57"/>
    </row>
    <row r="45" spans="1:12" x14ac:dyDescent="0.25">
      <c r="A45" s="2"/>
      <c r="B45" s="2"/>
      <c r="C45" s="2"/>
      <c r="D45" s="2"/>
      <c r="E45" s="2"/>
      <c r="G45" s="2"/>
      <c r="H45" s="2"/>
      <c r="I45" s="2"/>
      <c r="J45" s="58"/>
      <c r="K45" s="57"/>
      <c r="L45" s="57"/>
    </row>
    <row r="46" spans="1:12" x14ac:dyDescent="0.25">
      <c r="A46" s="2"/>
      <c r="J46" s="58"/>
      <c r="K46" s="57"/>
      <c r="L46" s="57"/>
    </row>
  </sheetData>
  <dataConsolidate link="1"/>
  <mergeCells count="15">
    <mergeCell ref="F44:G44"/>
    <mergeCell ref="A21:A27"/>
    <mergeCell ref="B21:B27"/>
    <mergeCell ref="F21:F27"/>
    <mergeCell ref="G21:G27"/>
    <mergeCell ref="I21:I27"/>
    <mergeCell ref="A30:A39"/>
    <mergeCell ref="B30:B33"/>
    <mergeCell ref="B37:B39"/>
    <mergeCell ref="F2:G2"/>
    <mergeCell ref="A3:A16"/>
    <mergeCell ref="B3:B15"/>
    <mergeCell ref="F3:F15"/>
    <mergeCell ref="G3:G15"/>
    <mergeCell ref="I3:I15"/>
  </mergeCells>
  <conditionalFormatting sqref="I30:I33 I35 I21:I27 I42 I37:I39 I3:I15">
    <cfRule type="cellIs" dxfId="1" priority="2" operator="equal">
      <formula>"no"</formula>
    </cfRule>
  </conditionalFormatting>
  <conditionalFormatting sqref="I40:I41">
    <cfRule type="cellIs" dxfId="0" priority="1" operator="equal">
      <formula>"no"</formula>
    </cfRule>
  </conditionalFormatting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Footer>&amp;L(*) lo studente deve optare per uno dei due insegnamenti da 6 CFU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Curriculum PASSE</vt:lpstr>
      <vt:lpstr>Curriculum IESG</vt:lpstr>
      <vt:lpstr>Curriculum E-M E-T</vt:lpstr>
      <vt:lpstr>'Curriculum E-M E-T'!Area_stampa</vt:lpstr>
      <vt:lpstr>'Curriculum IESG'!Area_stampa</vt:lpstr>
      <vt:lpstr>'Curriculum PASSE'!Area_stampa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</dc:creator>
  <cp:lastModifiedBy>Maria</cp:lastModifiedBy>
  <cp:lastPrinted>2013-11-25T11:32:40Z</cp:lastPrinted>
  <dcterms:created xsi:type="dcterms:W3CDTF">2013-11-20T19:27:17Z</dcterms:created>
  <dcterms:modified xsi:type="dcterms:W3CDTF">2022-11-16T17:12:07Z</dcterms:modified>
</cp:coreProperties>
</file>